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Shenemeckay MA\2024г\Пожарная сигнализация Ключ\2. ВО УП-2 ПС\на торги\"/>
    </mc:Choice>
  </mc:AlternateContent>
  <bookViews>
    <workbookView xWindow="0" yWindow="0" windowWidth="28800" windowHeight="12000"/>
  </bookViews>
  <sheets>
    <sheet name="Ведомость №1" sheetId="1" r:id="rId1"/>
    <sheet name="Ведомость №2" sheetId="2" r:id="rId2"/>
  </sheets>
  <definedNames>
    <definedName name="_xlnm.Print_Titles" localSheetId="0">'Ведомость №1'!$11:$11</definedName>
    <definedName name="_xlnm.Print_Area" localSheetId="0">'Ведомость №1'!$A:$F</definedName>
    <definedName name="_xlnm.Print_Area" localSheetId="1">'Ведомость №2'!$A$1:$G$46</definedName>
  </definedNames>
  <calcPr calcId="162913"/>
</workbook>
</file>

<file path=xl/calcChain.xml><?xml version="1.0" encoding="utf-8"?>
<calcChain xmlns="http://schemas.openxmlformats.org/spreadsheetml/2006/main">
  <c r="F21" i="2" l="1"/>
  <c r="F18" i="2" s="1"/>
  <c r="F28" i="2" s="1"/>
  <c r="F25" i="2"/>
  <c r="F29" i="2" s="1"/>
  <c r="F30" i="2" l="1"/>
  <c r="F34" i="2" s="1"/>
  <c r="F35" i="2" l="1"/>
  <c r="F37" i="2" s="1"/>
</calcChain>
</file>

<file path=xl/sharedStrings.xml><?xml version="1.0" encoding="utf-8"?>
<sst xmlns="http://schemas.openxmlformats.org/spreadsheetml/2006/main" count="181" uniqueCount="119">
  <si>
    <t>УТВЕРЖДАЮ</t>
  </si>
  <si>
    <t>"Вагоноопрокидыватель  ( ЭПТК ТЭЦ). Инв. № ИЭ14800000024. Модернизация системы пожарной сигнализации с установкой ПС, СОУЭ в помещении УП-2: секция трансформаторов, приводная станция."</t>
  </si>
  <si>
    <t>№ п/п</t>
  </si>
  <si>
    <t>Наименование</t>
  </si>
  <si>
    <t>Ед. изм.</t>
  </si>
  <si>
    <t>Кол.</t>
  </si>
  <si>
    <t>Обоснование</t>
  </si>
  <si>
    <t>Примечание</t>
  </si>
  <si>
    <t>Раздел 1. Демонтажные работы</t>
  </si>
  <si>
    <t>Демонтаж Извещатель ПС автоматический: дымовой, фотоэлектрический, радиоизотопный, световой в нормальном исполнении (мусор)</t>
  </si>
  <si>
    <t>шт</t>
  </si>
  <si>
    <t>Демонтаж 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 (мусор)</t>
  </si>
  <si>
    <t>Демонтаж Приборы ПС приемно-контрольные, пусковые, концентратор: блок базовый на 20 лучей (мусор)</t>
  </si>
  <si>
    <t>Демонтаж кабеля/ ТРП 2*0,4 (мусор)</t>
  </si>
  <si>
    <t>Раздел 2. Монтажные работы</t>
  </si>
  <si>
    <t>Шкаф (пульт) управления навесной, высота, ширина и глубина: до 900х600х500 мм</t>
  </si>
  <si>
    <t>Щит с монтажной панелью, размеры 800х600х250 мм, степень защиты IP66</t>
  </si>
  <si>
    <t>Провод силовой установочный с медными жилами ПуГВ 1х6-450</t>
  </si>
  <si>
    <t>Наконечники кабельные медные луженые 6-5-4</t>
  </si>
  <si>
    <t>Профиль перфорированный монтажный длиной 2 м</t>
  </si>
  <si>
    <t>DIN-рейки металлические, оцинкованные, размеры 7,5х35х500 мм</t>
  </si>
  <si>
    <t>Ограничитель на DIN-рейку (металл)</t>
  </si>
  <si>
    <t>Прибор или аппарат</t>
  </si>
  <si>
    <t>Шина N "ноль" на DIN-изоляторе ШНИ-6х9-8-Д-С ИЭК</t>
  </si>
  <si>
    <t>Шина PEN "земля-ноль" 6х9 мм 8/2 (8 групп/крепеж по краям) ИЭК</t>
  </si>
  <si>
    <t>установка приборов</t>
  </si>
  <si>
    <t>Приборы приемно-контрольные объектовые на: 2 луча</t>
  </si>
  <si>
    <t>Контроллер двухпроводной линии связи, марка С2000- КДЛ-2И</t>
  </si>
  <si>
    <t>Выключатель автоматический 1P, 6 А, 4,5 кА, характеристика C</t>
  </si>
  <si>
    <t>Источник питания резервированный РИП-24 исп.56</t>
  </si>
  <si>
    <t>Аккумулятор CSB EVX 12260 (12V / 26Ah)</t>
  </si>
  <si>
    <t>Извещатель ПС автоматический: дымовой, фотоэлектрический, радиоизотопный, световой в нормальном исполнении</t>
  </si>
  <si>
    <t>Извещатель пожарный дымовой оптико-электронный ДИП-34А-03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</si>
  <si>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</t>
  </si>
  <si>
    <t>Извещатель пожарный ручной ИПР 513-3АМ</t>
  </si>
  <si>
    <t>Звонок/Установка оповещателя звукового</t>
  </si>
  <si>
    <t>Оповещатель звуковой адресный С2000-ОПЗ</t>
  </si>
  <si>
    <t>Световые настенные указатели</t>
  </si>
  <si>
    <t>Оповещатель световой адресный С2000-ОСТ исп.01</t>
  </si>
  <si>
    <t>прокладка кабеля</t>
  </si>
  <si>
    <t>Короба пластмассовые: шириной до 40 мм</t>
  </si>
  <si>
    <t>Кабель-канал (короб), размеры 40х25 мм</t>
  </si>
  <si>
    <t>м</t>
  </si>
  <si>
    <t>Короба пластмассовые: шириной до 63 мм</t>
  </si>
  <si>
    <t>Кабель-канал (короб), размеры 60х40 мм</t>
  </si>
  <si>
    <t>Провод в лотках, сечением: до 6 мм2</t>
  </si>
  <si>
    <t>Кабель парной скрутки КПСЭнг-FRLS 2х2х0,75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</si>
  <si>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</si>
  <si>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Трубы гибкие гофрированные, легкие, из самозатухающего ПВХ, номинальный диаметр 25 мм</t>
  </si>
  <si>
    <t>Держатели пластмассовые с защелкой для труб диаметром 25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</si>
  <si>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</si>
  <si>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Кабель силовой с медными жилами ВВГнг(A)-FRLS 3х1,5ок(N, PE)-1000</t>
  </si>
  <si>
    <t>Линия провода тросового, количество проводов в линии до 4, сечение жил провода: до 6 мм2</t>
  </si>
  <si>
    <t>Трос (канат) стальной в оболочке ПВХ, диаметр 3 мм</t>
  </si>
  <si>
    <t>кг</t>
  </si>
  <si>
    <t>Талреп крюк-кольцо М10 для троса</t>
  </si>
  <si>
    <t>Коуш 3мм</t>
  </si>
  <si>
    <t>Зажим для троса 3мм</t>
  </si>
  <si>
    <t>Кабель до 35 кВ по установленным конструкциям и лоткам с креплением на поворотах и в конце трассы, масса 1 м кабеля: до 1 кг</t>
  </si>
  <si>
    <t>Кабель КСБГнг-FRHF 2х2х0,9</t>
  </si>
  <si>
    <t>Директор филиала</t>
  </si>
  <si>
    <t>компания" ТЭЦ-6</t>
  </si>
  <si>
    <t xml:space="preserve">_______________ С.И.Коноплев </t>
  </si>
  <si>
    <t>" __ " __________  2024 г.</t>
  </si>
  <si>
    <t>Ведомость объемов работ № 1</t>
  </si>
  <si>
    <t>по объекту: "Вагоноопрокидыватель  ( ЭПТК ТЭЦ). Инв. № ИЭ14800000024. Модернизация системы пожарной сигнализации с установкой ПС, СОУЭ в помещении УП-2: секция трансформаторов, приводная станция.".
Монтаж систем автоматической пожарной сигнализации</t>
  </si>
  <si>
    <t xml:space="preserve">ООО "Байкальская энергетическая </t>
  </si>
  <si>
    <t>Условия производства работ: 
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</t>
  </si>
  <si>
    <t xml:space="preserve">  Подписи лиц, ответственных на филиале за составление</t>
  </si>
  <si>
    <t/>
  </si>
  <si>
    <t>( с указанием должностей и расшифровкой подписей)</t>
  </si>
  <si>
    <t xml:space="preserve">          </t>
  </si>
  <si>
    <t>Начальник ЭЦ-ТИ</t>
  </si>
  <si>
    <t>Ю.Г. Сияшин</t>
  </si>
  <si>
    <t>Зам.начальника ЭЦ-ТИ по РЗА</t>
  </si>
  <si>
    <t>А.А. Доскальчук</t>
  </si>
  <si>
    <t>Заместитель начальника ЭЦ-ТИ по РЗА</t>
  </si>
  <si>
    <t>Ю.Г.Сияшин</t>
  </si>
  <si>
    <t>Сметная расценка расчитывается применением к базовой расценке поправочных коэффициентов, которые между собой перемножаются (ФМИ*ФУ)</t>
  </si>
  <si>
    <t>Общий</t>
  </si>
  <si>
    <t>ФУ-</t>
  </si>
  <si>
    <r>
      <t>Ф</t>
    </r>
    <r>
      <rPr>
        <vertAlign val="superscript"/>
        <sz val="12"/>
        <rFont val="Times New Roman"/>
        <family val="1"/>
        <charset val="204"/>
      </rPr>
      <t>м</t>
    </r>
    <r>
      <rPr>
        <sz val="12"/>
        <rFont val="Times New Roman"/>
        <family val="1"/>
        <charset val="204"/>
      </rPr>
      <t>И-</t>
    </r>
  </si>
  <si>
    <t>Расчет поправочных коэффициентов к базовой расценке</t>
  </si>
  <si>
    <t xml:space="preserve">(Кобщ.и+Кобщ.у)-общее количество каналов информационных и управления аналоговых и дискретных </t>
  </si>
  <si>
    <t>Кобщ.=</t>
  </si>
  <si>
    <t xml:space="preserve">Общее количество каналов управления аналоговых и дискретных </t>
  </si>
  <si>
    <r>
      <t>К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у-</t>
    </r>
  </si>
  <si>
    <t>Общее количество информационных аналоговых и дискретных каналов</t>
  </si>
  <si>
    <r>
      <t>К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и-</t>
    </r>
  </si>
  <si>
    <t>Канал дискретный управления</t>
  </si>
  <si>
    <r>
      <t>К</t>
    </r>
    <r>
      <rPr>
        <vertAlign val="superscript"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>у-</t>
    </r>
  </si>
  <si>
    <t>Канал аналоговый управления</t>
  </si>
  <si>
    <r>
      <t>К</t>
    </r>
    <r>
      <rPr>
        <vertAlign val="superscript"/>
        <sz val="12"/>
        <rFont val="Times New Roman"/>
        <family val="1"/>
        <charset val="204"/>
      </rPr>
      <t>а</t>
    </r>
    <r>
      <rPr>
        <sz val="12"/>
        <rFont val="Times New Roman"/>
        <family val="1"/>
        <charset val="204"/>
      </rPr>
      <t>у-</t>
    </r>
  </si>
  <si>
    <t>Извещатель пожарный дымовой ДИП-34А</t>
  </si>
  <si>
    <t>Канал информационный дискретный измерительный</t>
  </si>
  <si>
    <r>
      <t>К</t>
    </r>
    <r>
      <rPr>
        <vertAlign val="superscript"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>и-</t>
    </r>
  </si>
  <si>
    <t>Канал аналоговый отображения информации</t>
  </si>
  <si>
    <r>
      <t>К</t>
    </r>
    <r>
      <rPr>
        <vertAlign val="superscript"/>
        <sz val="12"/>
        <rFont val="Times New Roman"/>
        <family val="1"/>
        <charset val="204"/>
      </rPr>
      <t>а</t>
    </r>
    <r>
      <rPr>
        <sz val="12"/>
        <rFont val="Times New Roman"/>
        <family val="1"/>
        <charset val="204"/>
      </rPr>
      <t xml:space="preserve"> и-</t>
    </r>
  </si>
  <si>
    <t>Коэффициент развитости управляющих функций ( табл. 3 , п.1)</t>
  </si>
  <si>
    <t>У-</t>
  </si>
  <si>
    <t>Коэффициент развитости информационных функций ( табл. 2 , п.1)</t>
  </si>
  <si>
    <t>И-</t>
  </si>
  <si>
    <t>Коэффициент метрологической сложности  (табл.1, п.1)</t>
  </si>
  <si>
    <t>М-</t>
  </si>
  <si>
    <t>Коэффициент сложности системы</t>
  </si>
  <si>
    <t>I</t>
  </si>
  <si>
    <t>Категория технической сложности системы</t>
  </si>
  <si>
    <t>Пусконаладочные работы.</t>
  </si>
  <si>
    <t>Объект:</t>
  </si>
  <si>
    <t>ВЕДОМОСТЬ ОБЪЕМОВ РАБОТ № 2</t>
  </si>
  <si>
    <t>_______________С.И.Коноплев</t>
  </si>
  <si>
    <t>ООО "Байкальская энергетическая</t>
  </si>
  <si>
    <t xml:space="preserve">Директор филиала </t>
  </si>
  <si>
    <t>коэффициент, учитывающий "метрологическую сложность" и "развитость информационных функций" ФМИ= 0,5+Каи:Кобщи*М*И (п.2.2.3.1.)</t>
  </si>
  <si>
    <t>коэффициент, учитывающий "развитость управляющих функций" ФУ= 1,0+(1,31*Кау+0,95*Кду):Кобщ*У (п.2.2.3.2.)</t>
  </si>
  <si>
    <t xml:space="preserve"> Дублирование отбражения информации на Оповещатель световой адресный С2000-ОСТ исп.01, Оповещатель звуковой адресный С2000-ОПЗ</t>
  </si>
  <si>
    <t>"___"__________ 2024 г.</t>
  </si>
  <si>
    <t>Условия производства работ: 
1. 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
2. Выполнение пусконаладочных работ звеном (бригадой), которое выполнило монтаж этого же оборудования</t>
  </si>
  <si>
    <t>Отдельно устанавливаемый: преобразователь или блок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</si>
</sst>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rgb="FF000000"/>
      <name val="Calibri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8" fillId="0" borderId="0"/>
    <xf numFmtId="0" fontId="11" fillId="0" borderId="0"/>
    <xf numFmtId="0" fontId="12" fillId="0" borderId="0"/>
  </cellStyleXfs>
  <cellXfs count="148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0" xfId="0" applyFont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3" fillId="0" borderId="0" xfId="0" applyFont="1" applyAlignment="1"/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2" fillId="0" borderId="0" xfId="0" applyFont="1"/>
    <xf numFmtId="0" fontId="4" fillId="0" borderId="0" xfId="0" applyNumberFormat="1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wrapText="1"/>
    </xf>
    <xf numFmtId="1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1" fontId="4" fillId="0" borderId="5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wrapText="1"/>
    </xf>
    <xf numFmtId="1" fontId="4" fillId="0" borderId="8" xfId="0" applyNumberFormat="1" applyFont="1" applyFill="1" applyBorder="1" applyAlignment="1" applyProtection="1">
      <alignment horizontal="center" vertical="top" wrapText="1"/>
    </xf>
    <xf numFmtId="0" fontId="4" fillId="0" borderId="8" xfId="0" applyNumberFormat="1" applyFont="1" applyFill="1" applyBorder="1" applyAlignment="1" applyProtection="1">
      <alignment vertical="top" wrapText="1"/>
    </xf>
    <xf numFmtId="0" fontId="4" fillId="0" borderId="8" xfId="0" applyNumberFormat="1" applyFont="1" applyFill="1" applyBorder="1" applyAlignment="1" applyProtection="1">
      <alignment horizontal="center" vertical="top" wrapText="1"/>
    </xf>
    <xf numFmtId="1" fontId="4" fillId="0" borderId="9" xfId="0" applyNumberFormat="1" applyFont="1" applyFill="1" applyBorder="1" applyAlignment="1" applyProtection="1">
      <alignment horizontal="center" vertical="top" wrapText="1"/>
    </xf>
    <xf numFmtId="0" fontId="4" fillId="0" borderId="8" xfId="0" applyNumberFormat="1" applyFont="1" applyFill="1" applyBorder="1" applyAlignment="1" applyProtection="1">
      <alignment horizontal="left" vertical="top" wrapText="1"/>
    </xf>
    <xf numFmtId="1" fontId="4" fillId="0" borderId="10" xfId="0" applyNumberFormat="1" applyFont="1" applyFill="1" applyBorder="1" applyAlignment="1" applyProtection="1">
      <alignment horizontal="center" vertical="top" wrapText="1"/>
    </xf>
    <xf numFmtId="0" fontId="4" fillId="0" borderId="10" xfId="0" applyNumberFormat="1" applyFont="1" applyFill="1" applyBorder="1" applyAlignment="1" applyProtection="1">
      <alignment vertical="top" wrapText="1"/>
    </xf>
    <xf numFmtId="0" fontId="4" fillId="0" borderId="10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0" xfId="0" applyNumberFormat="1" applyFont="1" applyFill="1" applyBorder="1" applyAlignment="1" applyProtection="1">
      <alignment horizontal="left" vertical="top" wrapText="1"/>
    </xf>
    <xf numFmtId="0" fontId="4" fillId="0" borderId="11" xfId="0" applyNumberFormat="1" applyFont="1" applyFill="1" applyBorder="1" applyAlignment="1" applyProtection="1">
      <alignment vertical="top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1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11" xfId="0" applyNumberFormat="1" applyFont="1" applyFill="1" applyBorder="1" applyAlignment="1" applyProtection="1">
      <alignment horizontal="left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9" xfId="0" applyNumberFormat="1" applyFont="1" applyFill="1" applyBorder="1" applyAlignment="1" applyProtection="1">
      <alignment horizontal="center" vertical="top" wrapText="1"/>
    </xf>
    <xf numFmtId="1" fontId="4" fillId="0" borderId="1" xfId="0" applyNumberFormat="1" applyFont="1" applyFill="1" applyBorder="1" applyAlignment="1" applyProtection="1">
      <alignment horizontal="center" vertical="top" wrapText="1"/>
    </xf>
    <xf numFmtId="1" fontId="4" fillId="0" borderId="13" xfId="0" applyNumberFormat="1" applyFont="1" applyFill="1" applyBorder="1" applyAlignment="1" applyProtection="1">
      <alignment horizontal="center" vertical="top" wrapText="1"/>
    </xf>
    <xf numFmtId="0" fontId="4" fillId="0" borderId="13" xfId="0" applyNumberFormat="1" applyFont="1" applyFill="1" applyBorder="1" applyAlignment="1" applyProtection="1">
      <alignment vertical="top" wrapText="1"/>
    </xf>
    <xf numFmtId="0" fontId="4" fillId="0" borderId="13" xfId="0" applyNumberFormat="1" applyFont="1" applyFill="1" applyBorder="1" applyAlignment="1" applyProtection="1">
      <alignment horizontal="center" vertical="top" wrapText="1"/>
    </xf>
    <xf numFmtId="1" fontId="4" fillId="0" borderId="14" xfId="0" applyNumberFormat="1" applyFont="1" applyFill="1" applyBorder="1" applyAlignment="1" applyProtection="1">
      <alignment horizontal="center" vertical="top" wrapText="1"/>
    </xf>
    <xf numFmtId="0" fontId="4" fillId="0" borderId="13" xfId="0" applyNumberFormat="1" applyFont="1" applyFill="1" applyBorder="1" applyAlignment="1" applyProtection="1">
      <alignment horizontal="left" vertical="top" wrapText="1"/>
    </xf>
    <xf numFmtId="0" fontId="4" fillId="0" borderId="14" xfId="0" applyNumberFormat="1" applyFont="1" applyFill="1" applyBorder="1" applyAlignment="1" applyProtection="1">
      <alignment horizontal="center" vertical="top" wrapText="1"/>
    </xf>
    <xf numFmtId="1" fontId="4" fillId="0" borderId="15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1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left" vertical="top" wrapText="1"/>
    </xf>
    <xf numFmtId="1" fontId="4" fillId="0" borderId="11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right" vertical="top"/>
    </xf>
    <xf numFmtId="0" fontId="5" fillId="0" borderId="0" xfId="1" applyNumberFormat="1" applyFont="1" applyFill="1" applyAlignment="1">
      <alignment horizontal="left" vertical="top"/>
    </xf>
    <xf numFmtId="0" fontId="5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vertical="top"/>
    </xf>
    <xf numFmtId="0" fontId="5" fillId="0" borderId="1" xfId="1" applyFont="1" applyFill="1" applyBorder="1"/>
    <xf numFmtId="0" fontId="4" fillId="0" borderId="1" xfId="2" applyNumberFormat="1" applyFont="1" applyFill="1" applyBorder="1" applyAlignment="1" applyProtection="1"/>
    <xf numFmtId="0" fontId="4" fillId="0" borderId="0" xfId="2" applyNumberFormat="1" applyFont="1" applyFill="1" applyBorder="1" applyAlignment="1" applyProtection="1"/>
    <xf numFmtId="0" fontId="3" fillId="0" borderId="0" xfId="1" applyFont="1" applyFill="1" applyBorder="1"/>
    <xf numFmtId="0" fontId="5" fillId="0" borderId="0" xfId="1" applyFont="1" applyFill="1" applyBorder="1"/>
    <xf numFmtId="0" fontId="4" fillId="0" borderId="1" xfId="0" applyNumberFormat="1" applyFont="1" applyFill="1" applyBorder="1" applyAlignment="1" applyProtection="1"/>
    <xf numFmtId="0" fontId="3" fillId="0" borderId="0" xfId="3" applyFont="1"/>
    <xf numFmtId="0" fontId="3" fillId="0" borderId="0" xfId="3" applyFont="1" applyAlignment="1">
      <alignment horizontal="right" vertical="top"/>
    </xf>
    <xf numFmtId="0" fontId="3" fillId="0" borderId="0" xfId="1" applyFont="1" applyAlignment="1">
      <alignment horizontal="center"/>
    </xf>
    <xf numFmtId="0" fontId="3" fillId="0" borderId="0" xfId="1" applyFont="1"/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7" fillId="0" borderId="0" xfId="1" applyFont="1" applyAlignment="1">
      <alignment horizontal="left" vertical="top"/>
    </xf>
    <xf numFmtId="0" fontId="3" fillId="0" borderId="0" xfId="1" applyFont="1" applyAlignment="1">
      <alignment horizontal="center" vertical="top"/>
    </xf>
    <xf numFmtId="0" fontId="3" fillId="0" borderId="0" xfId="3" applyFont="1" applyAlignment="1">
      <alignment horizontal="center" vertical="top"/>
    </xf>
    <xf numFmtId="0" fontId="3" fillId="0" borderId="0" xfId="3" applyFont="1" applyAlignment="1">
      <alignment horizontal="center" vertical="top" wrapText="1"/>
    </xf>
    <xf numFmtId="0" fontId="3" fillId="0" borderId="0" xfId="3" applyFont="1" applyAlignment="1">
      <alignment horizontal="left" vertical="top"/>
    </xf>
    <xf numFmtId="0" fontId="3" fillId="0" borderId="6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top"/>
    </xf>
    <xf numFmtId="0" fontId="3" fillId="0" borderId="10" xfId="3" applyFont="1" applyBorder="1" applyAlignment="1">
      <alignment horizontal="center" vertical="top"/>
    </xf>
    <xf numFmtId="0" fontId="3" fillId="0" borderId="0" xfId="3" applyFont="1" applyAlignment="1"/>
    <xf numFmtId="0" fontId="3" fillId="0" borderId="5" xfId="3" applyFont="1" applyBorder="1" applyAlignment="1">
      <alignment vertical="top"/>
    </xf>
    <xf numFmtId="0" fontId="3" fillId="0" borderId="0" xfId="3" applyFont="1" applyFill="1"/>
    <xf numFmtId="0" fontId="3" fillId="0" borderId="2" xfId="3" applyFont="1" applyFill="1" applyBorder="1" applyAlignment="1">
      <alignment horizontal="center" vertical="top"/>
    </xf>
    <xf numFmtId="0" fontId="3" fillId="0" borderId="6" xfId="3" applyFont="1" applyBorder="1" applyAlignment="1">
      <alignment horizontal="center" vertical="top"/>
    </xf>
    <xf numFmtId="0" fontId="3" fillId="0" borderId="0" xfId="3" applyFont="1" applyAlignment="1">
      <alignment vertical="top" wrapText="1"/>
    </xf>
    <xf numFmtId="0" fontId="3" fillId="0" borderId="0" xfId="3" applyFont="1" applyFill="1" applyAlignment="1">
      <alignment horizontal="left" vertical="top" wrapText="1"/>
    </xf>
    <xf numFmtId="0" fontId="3" fillId="0" borderId="0" xfId="3" applyFont="1" applyFill="1" applyAlignment="1">
      <alignment horizontal="left" vertical="top"/>
    </xf>
    <xf numFmtId="0" fontId="3" fillId="0" borderId="0" xfId="3" applyFont="1" applyAlignment="1">
      <alignment horizontal="center"/>
    </xf>
    <xf numFmtId="0" fontId="3" fillId="0" borderId="0" xfId="3" applyFont="1" applyAlignment="1">
      <alignment horizontal="right"/>
    </xf>
    <xf numFmtId="0" fontId="3" fillId="0" borderId="0" xfId="1" applyFont="1" applyFill="1" applyBorder="1" applyAlignment="1"/>
    <xf numFmtId="0" fontId="13" fillId="0" borderId="0" xfId="1" applyFont="1"/>
    <xf numFmtId="0" fontId="13" fillId="0" borderId="0" xfId="3" applyFont="1" applyBorder="1" applyAlignment="1">
      <alignment horizontal="center" vertical="top"/>
    </xf>
    <xf numFmtId="0" fontId="3" fillId="0" borderId="9" xfId="3" applyFont="1" applyBorder="1" applyAlignment="1">
      <alignment horizontal="center" vertical="center"/>
    </xf>
    <xf numFmtId="0" fontId="14" fillId="0" borderId="9" xfId="3" applyFont="1" applyBorder="1" applyAlignment="1">
      <alignment horizontal="left" vertical="top" wrapText="1"/>
    </xf>
    <xf numFmtId="0" fontId="13" fillId="0" borderId="9" xfId="3" applyFont="1" applyBorder="1" applyAlignment="1">
      <alignment horizontal="center" vertical="top"/>
    </xf>
    <xf numFmtId="0" fontId="3" fillId="0" borderId="9" xfId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left" vertical="top" wrapText="1"/>
    </xf>
    <xf numFmtId="0" fontId="1" fillId="0" borderId="7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14" fillId="0" borderId="6" xfId="3" applyFont="1" applyFill="1" applyBorder="1" applyAlignment="1">
      <alignment horizontal="center" vertical="top" wrapText="1"/>
    </xf>
    <xf numFmtId="0" fontId="14" fillId="0" borderId="7" xfId="3" applyFont="1" applyFill="1" applyBorder="1" applyAlignment="1">
      <alignment horizontal="center" vertical="top" wrapText="1"/>
    </xf>
    <xf numFmtId="0" fontId="16" fillId="0" borderId="6" xfId="3" applyFont="1" applyBorder="1" applyAlignment="1">
      <alignment horizontal="left" vertical="top" wrapText="1"/>
    </xf>
    <xf numFmtId="0" fontId="16" fillId="0" borderId="5" xfId="3" applyFont="1" applyBorder="1" applyAlignment="1">
      <alignment horizontal="left" vertical="top" wrapText="1"/>
    </xf>
    <xf numFmtId="0" fontId="16" fillId="0" borderId="7" xfId="3" applyFont="1" applyBorder="1" applyAlignment="1">
      <alignment horizontal="left" vertical="top" wrapText="1"/>
    </xf>
    <xf numFmtId="0" fontId="3" fillId="0" borderId="6" xfId="3" applyFont="1" applyBorder="1" applyAlignment="1">
      <alignment horizontal="left" vertical="center" wrapText="1"/>
    </xf>
    <xf numFmtId="0" fontId="3" fillId="0" borderId="5" xfId="3" applyFont="1" applyBorder="1" applyAlignment="1">
      <alignment horizontal="left" vertical="center" wrapText="1"/>
    </xf>
    <xf numFmtId="0" fontId="3" fillId="0" borderId="7" xfId="3" applyFont="1" applyBorder="1" applyAlignment="1">
      <alignment horizontal="left" vertical="center" wrapText="1"/>
    </xf>
    <xf numFmtId="0" fontId="3" fillId="0" borderId="3" xfId="3" applyFont="1" applyBorder="1" applyAlignment="1">
      <alignment horizontal="left" vertical="top" wrapText="1"/>
    </xf>
    <xf numFmtId="0" fontId="3" fillId="0" borderId="1" xfId="3" applyFont="1" applyBorder="1" applyAlignment="1">
      <alignment horizontal="left" vertical="top" wrapText="1"/>
    </xf>
    <xf numFmtId="0" fontId="3" fillId="0" borderId="4" xfId="3" applyFont="1" applyBorder="1" applyAlignment="1">
      <alignment horizontal="left" vertical="top" wrapText="1"/>
    </xf>
    <xf numFmtId="0" fontId="3" fillId="0" borderId="3" xfId="3" applyNumberFormat="1" applyFont="1" applyBorder="1" applyAlignment="1">
      <alignment horizontal="center" vertical="top"/>
    </xf>
    <xf numFmtId="0" fontId="3" fillId="0" borderId="4" xfId="3" applyNumberFormat="1" applyFont="1" applyBorder="1" applyAlignment="1">
      <alignment horizontal="center" vertical="top"/>
    </xf>
    <xf numFmtId="0" fontId="14" fillId="0" borderId="6" xfId="3" applyFont="1" applyBorder="1" applyAlignment="1">
      <alignment horizontal="left" vertical="top" wrapText="1"/>
    </xf>
    <xf numFmtId="0" fontId="14" fillId="0" borderId="5" xfId="3" applyFont="1" applyBorder="1" applyAlignment="1">
      <alignment horizontal="left" vertical="top" wrapText="1"/>
    </xf>
    <xf numFmtId="0" fontId="14" fillId="0" borderId="7" xfId="3" applyFont="1" applyBorder="1" applyAlignment="1">
      <alignment horizontal="left" vertical="top" wrapText="1"/>
    </xf>
    <xf numFmtId="0" fontId="13" fillId="0" borderId="6" xfId="3" applyFont="1" applyBorder="1" applyAlignment="1">
      <alignment horizontal="center" vertical="top"/>
    </xf>
    <xf numFmtId="0" fontId="13" fillId="0" borderId="7" xfId="3" applyFont="1" applyBorder="1" applyAlignment="1">
      <alignment horizontal="center" vertical="top"/>
    </xf>
    <xf numFmtId="0" fontId="14" fillId="0" borderId="0" xfId="3" applyFont="1" applyAlignment="1">
      <alignment horizontal="center" vertical="top"/>
    </xf>
    <xf numFmtId="0" fontId="3" fillId="0" borderId="6" xfId="3" applyFont="1" applyBorder="1" applyAlignment="1">
      <alignment horizontal="left" vertical="top" wrapText="1"/>
    </xf>
    <xf numFmtId="0" fontId="3" fillId="0" borderId="5" xfId="3" applyFont="1" applyBorder="1" applyAlignment="1">
      <alignment horizontal="left" vertical="top" wrapText="1"/>
    </xf>
    <xf numFmtId="0" fontId="3" fillId="0" borderId="7" xfId="3" applyFont="1" applyBorder="1" applyAlignment="1">
      <alignment horizontal="left" vertical="top" wrapText="1"/>
    </xf>
    <xf numFmtId="164" fontId="3" fillId="0" borderId="6" xfId="3" applyNumberFormat="1" applyFont="1" applyBorder="1" applyAlignment="1">
      <alignment horizontal="center" vertical="top"/>
    </xf>
    <xf numFmtId="164" fontId="3" fillId="0" borderId="7" xfId="3" applyNumberFormat="1" applyFont="1" applyBorder="1" applyAlignment="1">
      <alignment horizontal="center" vertical="top"/>
    </xf>
    <xf numFmtId="0" fontId="3" fillId="0" borderId="6" xfId="3" applyFont="1" applyBorder="1" applyAlignment="1">
      <alignment horizontal="center" vertical="top" wrapText="1"/>
    </xf>
    <xf numFmtId="0" fontId="3" fillId="0" borderId="7" xfId="3" applyFont="1" applyBorder="1" applyAlignment="1">
      <alignment horizontal="center" vertical="top" wrapText="1"/>
    </xf>
    <xf numFmtId="0" fontId="16" fillId="0" borderId="2" xfId="3" applyFont="1" applyFill="1" applyBorder="1" applyAlignment="1">
      <alignment horizontal="left" vertical="top" wrapText="1"/>
    </xf>
    <xf numFmtId="0" fontId="16" fillId="0" borderId="2" xfId="3" applyFont="1" applyFill="1" applyBorder="1" applyAlignment="1">
      <alignment horizontal="center" vertical="top" wrapText="1"/>
    </xf>
    <xf numFmtId="0" fontId="3" fillId="0" borderId="6" xfId="3" applyFont="1" applyBorder="1" applyAlignment="1">
      <alignment horizontal="center"/>
    </xf>
    <xf numFmtId="0" fontId="3" fillId="0" borderId="5" xfId="3" applyFont="1" applyBorder="1" applyAlignment="1">
      <alignment horizontal="center"/>
    </xf>
    <xf numFmtId="0" fontId="3" fillId="0" borderId="6" xfId="3" applyFont="1" applyFill="1" applyBorder="1" applyAlignment="1">
      <alignment horizontal="center" vertical="top" wrapText="1"/>
    </xf>
    <xf numFmtId="0" fontId="3" fillId="0" borderId="7" xfId="3" applyFont="1" applyFill="1" applyBorder="1" applyAlignment="1">
      <alignment horizontal="center" vertical="top" wrapText="1"/>
    </xf>
    <xf numFmtId="0" fontId="3" fillId="2" borderId="6" xfId="3" applyFont="1" applyFill="1" applyBorder="1" applyAlignment="1">
      <alignment horizontal="center" vertical="top"/>
    </xf>
    <xf numFmtId="0" fontId="3" fillId="2" borderId="7" xfId="3" applyFont="1" applyFill="1" applyBorder="1" applyAlignment="1">
      <alignment horizontal="center" vertical="top"/>
    </xf>
    <xf numFmtId="0" fontId="13" fillId="0" borderId="0" xfId="3" applyFont="1" applyAlignment="1">
      <alignment horizontal="center"/>
    </xf>
    <xf numFmtId="0" fontId="17" fillId="0" borderId="0" xfId="1" applyFont="1" applyAlignment="1"/>
    <xf numFmtId="0" fontId="3" fillId="0" borderId="0" xfId="3" applyFont="1" applyFill="1" applyAlignment="1">
      <alignment horizontal="left" vertical="top" wrapText="1"/>
    </xf>
    <xf numFmtId="0" fontId="8" fillId="0" borderId="0" xfId="1" applyFont="1" applyAlignment="1">
      <alignment vertical="top" wrapText="1"/>
    </xf>
    <xf numFmtId="0" fontId="3" fillId="0" borderId="6" xfId="3" applyFont="1" applyFill="1" applyBorder="1" applyAlignment="1">
      <alignment horizontal="center" vertical="top"/>
    </xf>
    <xf numFmtId="0" fontId="3" fillId="0" borderId="7" xfId="3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_Данные для сост. сметы ц. 102, об 70-15 210901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247650</xdr:colOff>
      <xdr:row>6</xdr:row>
      <xdr:rowOff>38100</xdr:rowOff>
    </xdr:from>
    <xdr:ext cx="4630738" cy="2536825"/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1238250"/>
          <a:ext cx="4630738" cy="253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200025</xdr:colOff>
      <xdr:row>14</xdr:row>
      <xdr:rowOff>209550</xdr:rowOff>
    </xdr:from>
    <xdr:ext cx="4830763" cy="1978025"/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6825" y="3000375"/>
          <a:ext cx="4830763" cy="197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295275</xdr:colOff>
      <xdr:row>23</xdr:row>
      <xdr:rowOff>9525</xdr:rowOff>
    </xdr:from>
    <xdr:ext cx="4343400" cy="1803400"/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4610100"/>
          <a:ext cx="4343400" cy="180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8</xdr:col>
      <xdr:colOff>0</xdr:colOff>
      <xdr:row>33</xdr:row>
      <xdr:rowOff>0</xdr:rowOff>
    </xdr:from>
    <xdr:to>
      <xdr:col>15</xdr:col>
      <xdr:colOff>276225</xdr:colOff>
      <xdr:row>36</xdr:row>
      <xdr:rowOff>92075</xdr:rowOff>
    </xdr:to>
    <xdr:pic>
      <xdr:nvPicPr>
        <xdr:cNvPr id="6" name="Рисунок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4375" y="8397875"/>
          <a:ext cx="4514850" cy="1377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4"/>
  <sheetViews>
    <sheetView tabSelected="1" topLeftCell="A16" workbookViewId="0">
      <selection activeCell="U30" sqref="U30"/>
    </sheetView>
  </sheetViews>
  <sheetFormatPr defaultColWidth="9.140625" defaultRowHeight="11.25" customHeight="1" x14ac:dyDescent="0.2"/>
  <cols>
    <col min="1" max="1" width="6.140625" style="7" customWidth="1"/>
    <col min="2" max="2" width="39.42578125" style="7" customWidth="1"/>
    <col min="3" max="3" width="8.42578125" style="7" customWidth="1"/>
    <col min="4" max="4" width="10.7109375" style="7" customWidth="1"/>
    <col min="5" max="5" width="19.7109375" style="7" customWidth="1"/>
    <col min="6" max="6" width="19" style="7" customWidth="1"/>
    <col min="7" max="8" width="12.5703125" style="7" customWidth="1"/>
    <col min="9" max="11" width="9.140625" style="7"/>
    <col min="12" max="13" width="95" style="8" hidden="1" customWidth="1"/>
    <col min="14" max="16384" width="9.140625" style="7"/>
  </cols>
  <sheetData>
    <row r="1" spans="1:12" s="2" customFormat="1" ht="15.75" x14ac:dyDescent="0.25">
      <c r="A1" s="1"/>
      <c r="B1" s="1"/>
      <c r="E1" s="3" t="s">
        <v>0</v>
      </c>
    </row>
    <row r="2" spans="1:12" s="2" customFormat="1" ht="15.75" x14ac:dyDescent="0.25">
      <c r="A2" s="4"/>
      <c r="E2" s="3" t="s">
        <v>60</v>
      </c>
      <c r="F2" s="5"/>
    </row>
    <row r="3" spans="1:12" s="2" customFormat="1" ht="15.75" x14ac:dyDescent="0.25">
      <c r="A3" s="4"/>
      <c r="E3" s="3" t="s">
        <v>66</v>
      </c>
      <c r="F3" s="5"/>
    </row>
    <row r="4" spans="1:12" s="2" customFormat="1" ht="15.75" x14ac:dyDescent="0.25">
      <c r="A4" s="4"/>
      <c r="E4" s="3" t="s">
        <v>61</v>
      </c>
      <c r="F4" s="5"/>
    </row>
    <row r="5" spans="1:12" s="2" customFormat="1" ht="15.75" x14ac:dyDescent="0.25">
      <c r="A5" s="4"/>
      <c r="E5" s="6" t="s">
        <v>62</v>
      </c>
      <c r="F5" s="5"/>
    </row>
    <row r="6" spans="1:12" ht="14.25" customHeight="1" x14ac:dyDescent="0.25">
      <c r="E6" s="3" t="s">
        <v>63</v>
      </c>
    </row>
    <row r="7" spans="1:12" s="2" customFormat="1" ht="39" customHeight="1" x14ac:dyDescent="0.25">
      <c r="A7" s="103" t="s">
        <v>64</v>
      </c>
      <c r="B7" s="103"/>
      <c r="C7" s="103"/>
      <c r="D7" s="103"/>
      <c r="E7" s="103"/>
      <c r="F7" s="103"/>
    </row>
    <row r="8" spans="1:12" s="9" customFormat="1" ht="66.75" customHeight="1" x14ac:dyDescent="0.25">
      <c r="A8" s="104" t="s">
        <v>65</v>
      </c>
      <c r="B8" s="104"/>
      <c r="C8" s="104"/>
      <c r="D8" s="104"/>
      <c r="E8" s="104"/>
      <c r="F8" s="104"/>
    </row>
    <row r="9" spans="1:12" s="9" customFormat="1" ht="15.75" customHeight="1" x14ac:dyDescent="0.25">
      <c r="A9" s="10"/>
    </row>
    <row r="10" spans="1:12" s="9" customFormat="1" ht="36" customHeight="1" x14ac:dyDescent="0.25">
      <c r="A10" s="11" t="s">
        <v>2</v>
      </c>
      <c r="B10" s="11" t="s">
        <v>3</v>
      </c>
      <c r="C10" s="11" t="s">
        <v>4</v>
      </c>
      <c r="D10" s="11" t="s">
        <v>5</v>
      </c>
      <c r="E10" s="11" t="s">
        <v>6</v>
      </c>
      <c r="F10" s="12" t="s">
        <v>7</v>
      </c>
      <c r="G10" s="13"/>
      <c r="H10" s="13"/>
      <c r="I10" s="13"/>
    </row>
    <row r="11" spans="1:12" s="9" customFormat="1" ht="12" customHeigh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3"/>
      <c r="H11" s="13"/>
      <c r="I11" s="13"/>
    </row>
    <row r="12" spans="1:12" s="9" customFormat="1" ht="15" x14ac:dyDescent="0.25">
      <c r="A12" s="105" t="s">
        <v>8</v>
      </c>
      <c r="B12" s="106"/>
      <c r="C12" s="106"/>
      <c r="D12" s="106"/>
      <c r="E12" s="106"/>
      <c r="F12" s="107"/>
      <c r="G12" s="13"/>
      <c r="H12" s="13"/>
      <c r="I12" s="13"/>
      <c r="L12" s="14" t="s">
        <v>8</v>
      </c>
    </row>
    <row r="13" spans="1:12" s="9" customFormat="1" ht="33.75" x14ac:dyDescent="0.25">
      <c r="A13" s="15">
        <v>1</v>
      </c>
      <c r="B13" s="16" t="s">
        <v>9</v>
      </c>
      <c r="C13" s="17" t="s">
        <v>10</v>
      </c>
      <c r="D13" s="18">
        <v>4</v>
      </c>
      <c r="E13" s="19"/>
      <c r="F13" s="16"/>
      <c r="G13" s="13"/>
      <c r="H13" s="13"/>
      <c r="I13" s="13"/>
      <c r="L13" s="14"/>
    </row>
    <row r="14" spans="1:12" s="9" customFormat="1" ht="56.25" x14ac:dyDescent="0.25">
      <c r="A14" s="15">
        <v>2</v>
      </c>
      <c r="B14" s="16" t="s">
        <v>11</v>
      </c>
      <c r="C14" s="17" t="s">
        <v>10</v>
      </c>
      <c r="D14" s="20">
        <v>2</v>
      </c>
      <c r="E14" s="19"/>
      <c r="F14" s="16"/>
      <c r="G14" s="13"/>
      <c r="H14" s="13"/>
      <c r="I14" s="13"/>
      <c r="L14" s="14"/>
    </row>
    <row r="15" spans="1:12" s="9" customFormat="1" ht="33.75" x14ac:dyDescent="0.25">
      <c r="A15" s="15">
        <v>3</v>
      </c>
      <c r="B15" s="16" t="s">
        <v>12</v>
      </c>
      <c r="C15" s="17" t="s">
        <v>10</v>
      </c>
      <c r="D15" s="18">
        <v>1</v>
      </c>
      <c r="E15" s="19"/>
      <c r="F15" s="16"/>
      <c r="G15" s="13"/>
      <c r="H15" s="13"/>
      <c r="I15" s="13"/>
      <c r="L15" s="14"/>
    </row>
    <row r="16" spans="1:12" s="9" customFormat="1" ht="15" x14ac:dyDescent="0.25">
      <c r="A16" s="15">
        <v>4</v>
      </c>
      <c r="B16" s="16" t="s">
        <v>13</v>
      </c>
      <c r="C16" s="17" t="s">
        <v>42</v>
      </c>
      <c r="D16" s="20">
        <v>20</v>
      </c>
      <c r="E16" s="19"/>
      <c r="F16" s="16"/>
      <c r="G16" s="13"/>
      <c r="H16" s="13"/>
      <c r="I16" s="13"/>
      <c r="L16" s="14"/>
    </row>
    <row r="17" spans="1:13" s="9" customFormat="1" ht="15" x14ac:dyDescent="0.25">
      <c r="A17" s="105" t="s">
        <v>14</v>
      </c>
      <c r="B17" s="106"/>
      <c r="C17" s="106"/>
      <c r="D17" s="106"/>
      <c r="E17" s="106"/>
      <c r="F17" s="107"/>
      <c r="G17" s="13"/>
      <c r="H17" s="13"/>
      <c r="I17" s="13"/>
      <c r="L17" s="14" t="s">
        <v>14</v>
      </c>
    </row>
    <row r="18" spans="1:13" s="9" customFormat="1" ht="22.5" x14ac:dyDescent="0.25">
      <c r="A18" s="22">
        <v>5</v>
      </c>
      <c r="B18" s="23" t="s">
        <v>15</v>
      </c>
      <c r="C18" s="24" t="s">
        <v>10</v>
      </c>
      <c r="D18" s="25">
        <v>1</v>
      </c>
      <c r="E18" s="26"/>
      <c r="F18" s="23"/>
      <c r="G18" s="13"/>
      <c r="H18" s="13"/>
      <c r="I18" s="13"/>
      <c r="L18" s="14"/>
    </row>
    <row r="19" spans="1:13" s="9" customFormat="1" ht="22.5" x14ac:dyDescent="0.25">
      <c r="A19" s="50"/>
      <c r="B19" s="32" t="s">
        <v>16</v>
      </c>
      <c r="C19" s="33" t="s">
        <v>10</v>
      </c>
      <c r="D19" s="34">
        <v>1</v>
      </c>
      <c r="E19" s="35"/>
      <c r="F19" s="32"/>
      <c r="G19" s="13"/>
      <c r="H19" s="13"/>
      <c r="I19" s="13"/>
      <c r="L19" s="14"/>
    </row>
    <row r="20" spans="1:13" s="9" customFormat="1" ht="22.5" x14ac:dyDescent="0.25">
      <c r="A20" s="50"/>
      <c r="B20" s="32" t="s">
        <v>17</v>
      </c>
      <c r="C20" s="33" t="s">
        <v>42</v>
      </c>
      <c r="D20" s="36">
        <v>10.199999999999999</v>
      </c>
      <c r="E20" s="35"/>
      <c r="F20" s="32"/>
      <c r="G20" s="13"/>
      <c r="H20" s="13"/>
      <c r="I20" s="13"/>
      <c r="L20" s="14"/>
    </row>
    <row r="21" spans="1:13" s="9" customFormat="1" ht="15" x14ac:dyDescent="0.25">
      <c r="A21" s="27"/>
      <c r="B21" s="28" t="s">
        <v>18</v>
      </c>
      <c r="C21" s="29" t="s">
        <v>10</v>
      </c>
      <c r="D21" s="30">
        <v>4</v>
      </c>
      <c r="E21" s="31"/>
      <c r="F21" s="28"/>
      <c r="G21" s="13"/>
      <c r="H21" s="13"/>
      <c r="I21" s="13"/>
      <c r="L21" s="14"/>
    </row>
    <row r="22" spans="1:13" s="9" customFormat="1" ht="15" x14ac:dyDescent="0.25">
      <c r="A22" s="22">
        <v>6</v>
      </c>
      <c r="B22" s="23" t="s">
        <v>19</v>
      </c>
      <c r="C22" s="24" t="s">
        <v>42</v>
      </c>
      <c r="D22" s="37">
        <v>0.5</v>
      </c>
      <c r="E22" s="26"/>
      <c r="F22" s="23"/>
      <c r="G22" s="13"/>
      <c r="H22" s="13"/>
      <c r="I22" s="13"/>
      <c r="L22" s="14"/>
    </row>
    <row r="23" spans="1:13" s="9" customFormat="1" ht="22.5" x14ac:dyDescent="0.25">
      <c r="A23" s="50"/>
      <c r="B23" s="32" t="s">
        <v>20</v>
      </c>
      <c r="C23" s="33" t="s">
        <v>10</v>
      </c>
      <c r="D23" s="36">
        <v>1</v>
      </c>
      <c r="E23" s="35"/>
      <c r="F23" s="32"/>
      <c r="G23" s="13"/>
      <c r="H23" s="13"/>
      <c r="I23" s="13"/>
      <c r="L23" s="14"/>
    </row>
    <row r="24" spans="1:13" s="9" customFormat="1" ht="15" x14ac:dyDescent="0.25">
      <c r="A24" s="27"/>
      <c r="B24" s="28" t="s">
        <v>21</v>
      </c>
      <c r="C24" s="29" t="s">
        <v>10</v>
      </c>
      <c r="D24" s="38">
        <v>4</v>
      </c>
      <c r="E24" s="31"/>
      <c r="F24" s="28"/>
      <c r="G24" s="13"/>
      <c r="H24" s="13"/>
      <c r="I24" s="13"/>
      <c r="L24" s="14"/>
    </row>
    <row r="25" spans="1:13" s="9" customFormat="1" ht="15" x14ac:dyDescent="0.25">
      <c r="A25" s="22">
        <v>7</v>
      </c>
      <c r="B25" s="23" t="s">
        <v>22</v>
      </c>
      <c r="C25" s="24" t="s">
        <v>10</v>
      </c>
      <c r="D25" s="37">
        <v>2</v>
      </c>
      <c r="E25" s="26"/>
      <c r="F25" s="23"/>
      <c r="G25" s="13"/>
      <c r="H25" s="13"/>
      <c r="I25" s="13"/>
      <c r="L25" s="14"/>
    </row>
    <row r="26" spans="1:13" s="9" customFormat="1" ht="22.5" x14ac:dyDescent="0.25">
      <c r="A26" s="50"/>
      <c r="B26" s="32" t="s">
        <v>23</v>
      </c>
      <c r="C26" s="33" t="s">
        <v>10</v>
      </c>
      <c r="D26" s="34">
        <v>1</v>
      </c>
      <c r="E26" s="35"/>
      <c r="F26" s="32"/>
      <c r="G26" s="13"/>
      <c r="H26" s="13"/>
      <c r="I26" s="13"/>
      <c r="L26" s="14"/>
    </row>
    <row r="27" spans="1:13" s="9" customFormat="1" ht="22.5" x14ac:dyDescent="0.25">
      <c r="A27" s="27"/>
      <c r="B27" s="28" t="s">
        <v>24</v>
      </c>
      <c r="C27" s="29" t="s">
        <v>10</v>
      </c>
      <c r="D27" s="38">
        <v>1</v>
      </c>
      <c r="E27" s="31"/>
      <c r="F27" s="28"/>
      <c r="G27" s="13"/>
      <c r="H27" s="13"/>
      <c r="I27" s="13"/>
      <c r="L27" s="14"/>
    </row>
    <row r="28" spans="1:13" s="9" customFormat="1" ht="15" x14ac:dyDescent="0.25">
      <c r="A28" s="100" t="s">
        <v>25</v>
      </c>
      <c r="B28" s="101"/>
      <c r="C28" s="101"/>
      <c r="D28" s="101"/>
      <c r="E28" s="101"/>
      <c r="F28" s="102"/>
      <c r="G28" s="13"/>
      <c r="H28" s="13"/>
      <c r="I28" s="13"/>
      <c r="L28" s="14"/>
      <c r="M28" s="21" t="s">
        <v>25</v>
      </c>
    </row>
    <row r="29" spans="1:13" s="9" customFormat="1" ht="22.5" x14ac:dyDescent="0.25">
      <c r="A29" s="39">
        <v>8</v>
      </c>
      <c r="B29" s="40" t="s">
        <v>26</v>
      </c>
      <c r="C29" s="41" t="s">
        <v>10</v>
      </c>
      <c r="D29" s="42">
        <v>1</v>
      </c>
      <c r="E29" s="43"/>
      <c r="F29" s="40"/>
      <c r="G29" s="13"/>
      <c r="H29" s="13"/>
      <c r="I29" s="13"/>
      <c r="L29" s="14"/>
      <c r="M29" s="21"/>
    </row>
    <row r="30" spans="1:13" s="9" customFormat="1" ht="22.5" x14ac:dyDescent="0.25">
      <c r="A30" s="29"/>
      <c r="B30" s="28" t="s">
        <v>27</v>
      </c>
      <c r="C30" s="29" t="s">
        <v>10</v>
      </c>
      <c r="D30" s="38">
        <v>1</v>
      </c>
      <c r="E30" s="31"/>
      <c r="F30" s="28"/>
      <c r="G30" s="13"/>
      <c r="H30" s="13"/>
      <c r="I30" s="13"/>
      <c r="L30" s="14"/>
      <c r="M30" s="21"/>
    </row>
    <row r="31" spans="1:13" s="9" customFormat="1" ht="15" x14ac:dyDescent="0.25">
      <c r="A31" s="39">
        <v>9</v>
      </c>
      <c r="B31" s="40" t="s">
        <v>22</v>
      </c>
      <c r="C31" s="41" t="s">
        <v>10</v>
      </c>
      <c r="D31" s="42">
        <v>1</v>
      </c>
      <c r="E31" s="43"/>
      <c r="F31" s="40"/>
      <c r="G31" s="13"/>
      <c r="H31" s="13"/>
      <c r="I31" s="13"/>
      <c r="L31" s="14"/>
      <c r="M31" s="21"/>
    </row>
    <row r="32" spans="1:13" s="9" customFormat="1" ht="22.5" x14ac:dyDescent="0.25">
      <c r="A32" s="27"/>
      <c r="B32" s="28" t="s">
        <v>28</v>
      </c>
      <c r="C32" s="29" t="s">
        <v>10</v>
      </c>
      <c r="D32" s="38">
        <v>1</v>
      </c>
      <c r="E32" s="31"/>
      <c r="F32" s="28"/>
      <c r="G32" s="13"/>
      <c r="H32" s="13"/>
      <c r="I32" s="13"/>
      <c r="L32" s="14"/>
      <c r="M32" s="21"/>
    </row>
    <row r="33" spans="1:13" s="9" customFormat="1" ht="22.5" x14ac:dyDescent="0.25">
      <c r="A33" s="39">
        <v>10</v>
      </c>
      <c r="B33" s="40" t="s">
        <v>118</v>
      </c>
      <c r="C33" s="41" t="s">
        <v>10</v>
      </c>
      <c r="D33" s="42">
        <v>1</v>
      </c>
      <c r="E33" s="43"/>
      <c r="F33" s="40"/>
      <c r="G33" s="13"/>
      <c r="H33" s="13"/>
      <c r="I33" s="13"/>
      <c r="L33" s="14"/>
      <c r="M33" s="21"/>
    </row>
    <row r="34" spans="1:13" s="9" customFormat="1" ht="15" x14ac:dyDescent="0.25">
      <c r="A34" s="29"/>
      <c r="B34" s="28" t="s">
        <v>29</v>
      </c>
      <c r="C34" s="29" t="s">
        <v>10</v>
      </c>
      <c r="D34" s="38">
        <v>1</v>
      </c>
      <c r="E34" s="31"/>
      <c r="F34" s="28"/>
      <c r="G34" s="13"/>
      <c r="H34" s="13"/>
      <c r="I34" s="13"/>
      <c r="L34" s="14"/>
      <c r="M34" s="21"/>
    </row>
    <row r="35" spans="1:13" s="9" customFormat="1" ht="15" x14ac:dyDescent="0.25">
      <c r="A35" s="39">
        <v>11</v>
      </c>
      <c r="B35" s="40" t="s">
        <v>22</v>
      </c>
      <c r="C35" s="41" t="s">
        <v>10</v>
      </c>
      <c r="D35" s="42">
        <v>2</v>
      </c>
      <c r="E35" s="43"/>
      <c r="F35" s="40"/>
      <c r="G35" s="13"/>
      <c r="H35" s="13"/>
      <c r="I35" s="13"/>
      <c r="L35" s="14"/>
      <c r="M35" s="21"/>
    </row>
    <row r="36" spans="1:13" s="9" customFormat="1" ht="15" x14ac:dyDescent="0.25">
      <c r="A36" s="27"/>
      <c r="B36" s="28" t="s">
        <v>30</v>
      </c>
      <c r="C36" s="29" t="s">
        <v>10</v>
      </c>
      <c r="D36" s="38">
        <v>2</v>
      </c>
      <c r="E36" s="31"/>
      <c r="F36" s="28"/>
      <c r="G36" s="13"/>
      <c r="H36" s="13"/>
      <c r="I36" s="13"/>
      <c r="L36" s="14"/>
      <c r="M36" s="21"/>
    </row>
    <row r="37" spans="1:13" s="9" customFormat="1" ht="33.75" x14ac:dyDescent="0.25">
      <c r="A37" s="39">
        <v>12</v>
      </c>
      <c r="B37" s="40" t="s">
        <v>31</v>
      </c>
      <c r="C37" s="41" t="s">
        <v>10</v>
      </c>
      <c r="D37" s="42">
        <v>4</v>
      </c>
      <c r="E37" s="43"/>
      <c r="F37" s="40"/>
      <c r="G37" s="13"/>
      <c r="H37" s="13"/>
      <c r="I37" s="13"/>
      <c r="L37" s="14"/>
      <c r="M37" s="21"/>
    </row>
    <row r="38" spans="1:13" s="9" customFormat="1" ht="22.5" x14ac:dyDescent="0.25">
      <c r="A38" s="27"/>
      <c r="B38" s="28" t="s">
        <v>32</v>
      </c>
      <c r="C38" s="29" t="s">
        <v>10</v>
      </c>
      <c r="D38" s="38">
        <v>4</v>
      </c>
      <c r="E38" s="31"/>
      <c r="F38" s="28"/>
      <c r="G38" s="13"/>
      <c r="H38" s="13"/>
      <c r="I38" s="13"/>
      <c r="L38" s="14"/>
      <c r="M38" s="21"/>
    </row>
    <row r="39" spans="1:13" s="9" customFormat="1" ht="56.25" x14ac:dyDescent="0.25">
      <c r="A39" s="39">
        <v>13</v>
      </c>
      <c r="B39" s="40" t="s">
        <v>33</v>
      </c>
      <c r="C39" s="41" t="s">
        <v>10</v>
      </c>
      <c r="D39" s="44">
        <v>2</v>
      </c>
      <c r="E39" s="43"/>
      <c r="F39" s="40"/>
      <c r="G39" s="13"/>
      <c r="H39" s="13"/>
      <c r="I39" s="13"/>
      <c r="L39" s="14"/>
      <c r="M39" s="21"/>
    </row>
    <row r="40" spans="1:13" s="9" customFormat="1" ht="15" x14ac:dyDescent="0.25">
      <c r="A40" s="27"/>
      <c r="B40" s="28" t="s">
        <v>34</v>
      </c>
      <c r="C40" s="29" t="s">
        <v>10</v>
      </c>
      <c r="D40" s="38">
        <v>2</v>
      </c>
      <c r="E40" s="31"/>
      <c r="F40" s="28"/>
      <c r="G40" s="13"/>
      <c r="H40" s="13"/>
      <c r="I40" s="13"/>
      <c r="L40" s="14"/>
      <c r="M40" s="21"/>
    </row>
    <row r="41" spans="1:13" s="9" customFormat="1" ht="15" x14ac:dyDescent="0.25">
      <c r="A41" s="39">
        <v>14</v>
      </c>
      <c r="B41" s="40" t="s">
        <v>35</v>
      </c>
      <c r="C41" s="41" t="s">
        <v>10</v>
      </c>
      <c r="D41" s="42">
        <v>2</v>
      </c>
      <c r="E41" s="43"/>
      <c r="F41" s="40"/>
      <c r="G41" s="13"/>
      <c r="H41" s="13"/>
      <c r="I41" s="13"/>
      <c r="L41" s="14"/>
      <c r="M41" s="21"/>
    </row>
    <row r="42" spans="1:13" s="9" customFormat="1" ht="15" x14ac:dyDescent="0.25">
      <c r="A42" s="27"/>
      <c r="B42" s="28" t="s">
        <v>36</v>
      </c>
      <c r="C42" s="29" t="s">
        <v>10</v>
      </c>
      <c r="D42" s="38">
        <v>2</v>
      </c>
      <c r="E42" s="31"/>
      <c r="F42" s="28"/>
      <c r="G42" s="13"/>
      <c r="H42" s="13"/>
      <c r="I42" s="13"/>
      <c r="L42" s="14"/>
      <c r="M42" s="21"/>
    </row>
    <row r="43" spans="1:13" s="9" customFormat="1" ht="15" x14ac:dyDescent="0.25">
      <c r="A43" s="39">
        <v>15</v>
      </c>
      <c r="B43" s="40" t="s">
        <v>37</v>
      </c>
      <c r="C43" s="41" t="s">
        <v>10</v>
      </c>
      <c r="D43" s="44">
        <v>2</v>
      </c>
      <c r="E43" s="43"/>
      <c r="F43" s="40"/>
      <c r="G43" s="13"/>
      <c r="H43" s="13"/>
      <c r="I43" s="13"/>
      <c r="L43" s="14"/>
      <c r="M43" s="21"/>
    </row>
    <row r="44" spans="1:13" s="9" customFormat="1" ht="15" x14ac:dyDescent="0.25">
      <c r="A44" s="27"/>
      <c r="B44" s="28" t="s">
        <v>38</v>
      </c>
      <c r="C44" s="29" t="s">
        <v>10</v>
      </c>
      <c r="D44" s="38">
        <v>2</v>
      </c>
      <c r="E44" s="31"/>
      <c r="F44" s="28"/>
      <c r="G44" s="13"/>
      <c r="H44" s="13"/>
      <c r="I44" s="13"/>
      <c r="L44" s="14"/>
      <c r="M44" s="21"/>
    </row>
    <row r="45" spans="1:13" s="9" customFormat="1" ht="15" x14ac:dyDescent="0.25">
      <c r="A45" s="100" t="s">
        <v>39</v>
      </c>
      <c r="B45" s="101"/>
      <c r="C45" s="101"/>
      <c r="D45" s="101"/>
      <c r="E45" s="101"/>
      <c r="F45" s="102"/>
      <c r="G45" s="13"/>
      <c r="H45" s="13"/>
      <c r="I45" s="13"/>
      <c r="L45" s="14"/>
      <c r="M45" s="21" t="s">
        <v>39</v>
      </c>
    </row>
    <row r="46" spans="1:13" s="9" customFormat="1" ht="15" x14ac:dyDescent="0.25">
      <c r="A46" s="39">
        <v>16</v>
      </c>
      <c r="B46" s="40" t="s">
        <v>40</v>
      </c>
      <c r="C46" s="41" t="s">
        <v>42</v>
      </c>
      <c r="D46" s="44">
        <v>8</v>
      </c>
      <c r="E46" s="43"/>
      <c r="F46" s="40"/>
      <c r="G46" s="13"/>
      <c r="H46" s="13"/>
      <c r="I46" s="13"/>
      <c r="L46" s="14"/>
      <c r="M46" s="21"/>
    </row>
    <row r="47" spans="1:13" s="9" customFormat="1" ht="15" x14ac:dyDescent="0.25">
      <c r="A47" s="27"/>
      <c r="B47" s="28" t="s">
        <v>41</v>
      </c>
      <c r="C47" s="29" t="s">
        <v>42</v>
      </c>
      <c r="D47" s="38">
        <v>8</v>
      </c>
      <c r="E47" s="31"/>
      <c r="F47" s="28"/>
      <c r="G47" s="13"/>
      <c r="H47" s="13"/>
      <c r="I47" s="13"/>
      <c r="L47" s="14"/>
      <c r="M47" s="21"/>
    </row>
    <row r="48" spans="1:13" s="9" customFormat="1" ht="15" x14ac:dyDescent="0.25">
      <c r="A48" s="39">
        <v>17</v>
      </c>
      <c r="B48" s="40" t="s">
        <v>43</v>
      </c>
      <c r="C48" s="41" t="s">
        <v>42</v>
      </c>
      <c r="D48" s="44">
        <v>4</v>
      </c>
      <c r="E48" s="43"/>
      <c r="F48" s="40"/>
      <c r="G48" s="13"/>
      <c r="H48" s="13"/>
      <c r="I48" s="13"/>
      <c r="L48" s="14"/>
      <c r="M48" s="21"/>
    </row>
    <row r="49" spans="1:13" s="9" customFormat="1" ht="15" x14ac:dyDescent="0.25">
      <c r="A49" s="27"/>
      <c r="B49" s="28" t="s">
        <v>44</v>
      </c>
      <c r="C49" s="29" t="s">
        <v>42</v>
      </c>
      <c r="D49" s="38">
        <v>4</v>
      </c>
      <c r="E49" s="31"/>
      <c r="F49" s="28"/>
      <c r="G49" s="13"/>
      <c r="H49" s="13"/>
      <c r="I49" s="13"/>
      <c r="L49" s="14"/>
      <c r="M49" s="21"/>
    </row>
    <row r="50" spans="1:13" s="9" customFormat="1" ht="15" x14ac:dyDescent="0.25">
      <c r="A50" s="39">
        <v>18</v>
      </c>
      <c r="B50" s="40" t="s">
        <v>45</v>
      </c>
      <c r="C50" s="41" t="s">
        <v>42</v>
      </c>
      <c r="D50" s="44">
        <v>12</v>
      </c>
      <c r="E50" s="43"/>
      <c r="F50" s="40"/>
      <c r="G50" s="13"/>
      <c r="H50" s="13"/>
      <c r="I50" s="13"/>
      <c r="L50" s="14"/>
      <c r="M50" s="21"/>
    </row>
    <row r="51" spans="1:13" s="9" customFormat="1" ht="15" x14ac:dyDescent="0.25">
      <c r="A51" s="27"/>
      <c r="B51" s="28" t="s">
        <v>46</v>
      </c>
      <c r="C51" s="29" t="s">
        <v>42</v>
      </c>
      <c r="D51" s="30">
        <v>12.24</v>
      </c>
      <c r="E51" s="31"/>
      <c r="F51" s="28"/>
      <c r="G51" s="13"/>
      <c r="H51" s="13"/>
      <c r="I51" s="13"/>
      <c r="L51" s="14"/>
      <c r="M51" s="21"/>
    </row>
    <row r="52" spans="1:13" s="9" customFormat="1" ht="33.75" x14ac:dyDescent="0.25">
      <c r="A52" s="22">
        <v>19</v>
      </c>
      <c r="B52" s="23" t="s">
        <v>47</v>
      </c>
      <c r="C52" s="24" t="s">
        <v>42</v>
      </c>
      <c r="D52" s="37">
        <v>20</v>
      </c>
      <c r="E52" s="26"/>
      <c r="F52" s="23"/>
      <c r="G52" s="13"/>
      <c r="H52" s="13"/>
      <c r="I52" s="13"/>
      <c r="L52" s="14"/>
      <c r="M52" s="21"/>
    </row>
    <row r="53" spans="1:13" s="9" customFormat="1" ht="22.5" x14ac:dyDescent="0.25">
      <c r="A53" s="50"/>
      <c r="B53" s="32" t="s">
        <v>48</v>
      </c>
      <c r="C53" s="33" t="s">
        <v>42</v>
      </c>
      <c r="D53" s="36">
        <v>20.399999999999999</v>
      </c>
      <c r="E53" s="35"/>
      <c r="F53" s="32"/>
      <c r="G53" s="13"/>
      <c r="H53" s="13"/>
      <c r="I53" s="13"/>
      <c r="L53" s="14"/>
      <c r="M53" s="21"/>
    </row>
    <row r="54" spans="1:13" s="9" customFormat="1" ht="22.5" x14ac:dyDescent="0.25">
      <c r="A54" s="27"/>
      <c r="B54" s="28" t="s">
        <v>49</v>
      </c>
      <c r="C54" s="29" t="s">
        <v>10</v>
      </c>
      <c r="D54" s="30">
        <v>40</v>
      </c>
      <c r="E54" s="31"/>
      <c r="F54" s="28"/>
      <c r="G54" s="13"/>
      <c r="H54" s="13"/>
      <c r="I54" s="13"/>
      <c r="L54" s="14"/>
      <c r="M54" s="21"/>
    </row>
    <row r="55" spans="1:13" s="9" customFormat="1" ht="45" x14ac:dyDescent="0.25">
      <c r="A55" s="22">
        <v>20</v>
      </c>
      <c r="B55" s="23" t="s">
        <v>50</v>
      </c>
      <c r="C55" s="24" t="s">
        <v>42</v>
      </c>
      <c r="D55" s="37">
        <v>20</v>
      </c>
      <c r="E55" s="26"/>
      <c r="F55" s="23"/>
      <c r="G55" s="13"/>
      <c r="H55" s="13"/>
      <c r="I55" s="13"/>
      <c r="L55" s="14"/>
      <c r="M55" s="21"/>
    </row>
    <row r="56" spans="1:13" s="9" customFormat="1" ht="15" x14ac:dyDescent="0.25">
      <c r="A56" s="50"/>
      <c r="B56" s="32" t="s">
        <v>46</v>
      </c>
      <c r="C56" s="33" t="s">
        <v>42</v>
      </c>
      <c r="D56" s="36">
        <v>10.199999999999999</v>
      </c>
      <c r="E56" s="35"/>
      <c r="F56" s="32"/>
      <c r="G56" s="13"/>
      <c r="H56" s="13"/>
      <c r="I56" s="13"/>
      <c r="L56" s="14"/>
      <c r="M56" s="21"/>
    </row>
    <row r="57" spans="1:13" s="9" customFormat="1" ht="22.5" x14ac:dyDescent="0.25">
      <c r="A57" s="27"/>
      <c r="B57" s="28" t="s">
        <v>51</v>
      </c>
      <c r="C57" s="29" t="s">
        <v>42</v>
      </c>
      <c r="D57" s="30">
        <v>10.199999999999999</v>
      </c>
      <c r="E57" s="31"/>
      <c r="F57" s="28"/>
      <c r="G57" s="13"/>
      <c r="H57" s="13"/>
      <c r="I57" s="13"/>
      <c r="L57" s="14"/>
      <c r="M57" s="21"/>
    </row>
    <row r="58" spans="1:13" s="9" customFormat="1" ht="22.5" x14ac:dyDescent="0.25">
      <c r="A58" s="22">
        <v>21</v>
      </c>
      <c r="B58" s="23" t="s">
        <v>52</v>
      </c>
      <c r="C58" s="24" t="s">
        <v>42</v>
      </c>
      <c r="D58" s="37">
        <v>20</v>
      </c>
      <c r="E58" s="26"/>
      <c r="F58" s="23"/>
      <c r="G58" s="13"/>
      <c r="H58" s="13"/>
      <c r="I58" s="13"/>
      <c r="L58" s="14"/>
      <c r="M58" s="21"/>
    </row>
    <row r="59" spans="1:13" s="9" customFormat="1" ht="15" x14ac:dyDescent="0.25">
      <c r="A59" s="50"/>
      <c r="B59" s="32" t="s">
        <v>53</v>
      </c>
      <c r="C59" s="33" t="s">
        <v>54</v>
      </c>
      <c r="D59" s="36">
        <v>0.30599999999999999</v>
      </c>
      <c r="E59" s="35"/>
      <c r="F59" s="32"/>
      <c r="G59" s="13"/>
      <c r="H59" s="13"/>
      <c r="I59" s="13"/>
      <c r="L59" s="14"/>
      <c r="M59" s="21"/>
    </row>
    <row r="60" spans="1:13" s="9" customFormat="1" ht="15" x14ac:dyDescent="0.25">
      <c r="A60" s="45"/>
      <c r="B60" s="46" t="s">
        <v>55</v>
      </c>
      <c r="C60" s="47" t="s">
        <v>10</v>
      </c>
      <c r="D60" s="48">
        <v>4</v>
      </c>
      <c r="E60" s="49"/>
      <c r="F60" s="46"/>
      <c r="G60" s="13"/>
      <c r="H60" s="13"/>
      <c r="I60" s="13"/>
      <c r="L60" s="14"/>
      <c r="M60" s="21"/>
    </row>
    <row r="61" spans="1:13" s="9" customFormat="1" ht="15" x14ac:dyDescent="0.25">
      <c r="A61" s="50"/>
      <c r="B61" s="32" t="s">
        <v>56</v>
      </c>
      <c r="C61" s="33" t="s">
        <v>10</v>
      </c>
      <c r="D61" s="34">
        <v>4</v>
      </c>
      <c r="E61" s="35"/>
      <c r="F61" s="32"/>
      <c r="G61" s="13"/>
      <c r="H61" s="13"/>
      <c r="I61" s="13"/>
      <c r="L61" s="14"/>
      <c r="M61" s="21"/>
    </row>
    <row r="62" spans="1:13" s="9" customFormat="1" ht="15" x14ac:dyDescent="0.25">
      <c r="A62" s="50"/>
      <c r="B62" s="32" t="s">
        <v>57</v>
      </c>
      <c r="C62" s="33" t="s">
        <v>10</v>
      </c>
      <c r="D62" s="34">
        <v>4</v>
      </c>
      <c r="E62" s="35"/>
      <c r="F62" s="32"/>
      <c r="G62" s="13"/>
      <c r="H62" s="13"/>
      <c r="I62" s="13"/>
      <c r="L62" s="14"/>
      <c r="M62" s="21"/>
    </row>
    <row r="63" spans="1:13" s="9" customFormat="1" ht="15" x14ac:dyDescent="0.25">
      <c r="A63" s="27"/>
      <c r="B63" s="28" t="s">
        <v>46</v>
      </c>
      <c r="C63" s="29" t="s">
        <v>42</v>
      </c>
      <c r="D63" s="30">
        <v>20.399999999999999</v>
      </c>
      <c r="E63" s="31"/>
      <c r="F63" s="28"/>
      <c r="G63" s="13"/>
      <c r="H63" s="13"/>
      <c r="I63" s="13"/>
      <c r="L63" s="14"/>
      <c r="M63" s="21"/>
    </row>
    <row r="64" spans="1:13" s="9" customFormat="1" ht="33.75" x14ac:dyDescent="0.25">
      <c r="A64" s="39">
        <v>22</v>
      </c>
      <c r="B64" s="40" t="s">
        <v>58</v>
      </c>
      <c r="C64" s="41" t="s">
        <v>42</v>
      </c>
      <c r="D64" s="44">
        <v>600</v>
      </c>
      <c r="E64" s="43"/>
      <c r="F64" s="40"/>
      <c r="G64" s="13"/>
      <c r="H64" s="13"/>
      <c r="I64" s="13"/>
      <c r="L64" s="14"/>
      <c r="M64" s="21"/>
    </row>
    <row r="65" spans="1:17" s="9" customFormat="1" ht="15" x14ac:dyDescent="0.25">
      <c r="A65" s="27"/>
      <c r="B65" s="28" t="s">
        <v>59</v>
      </c>
      <c r="C65" s="29" t="s">
        <v>42</v>
      </c>
      <c r="D65" s="30">
        <v>612</v>
      </c>
      <c r="E65" s="31"/>
      <c r="F65" s="28"/>
      <c r="G65" s="13"/>
      <c r="H65" s="13"/>
      <c r="I65" s="13"/>
      <c r="L65" s="14"/>
      <c r="M65" s="21"/>
    </row>
    <row r="67" spans="1:17" s="51" customFormat="1" ht="114" customHeight="1" x14ac:dyDescent="0.2">
      <c r="A67" s="99" t="s">
        <v>67</v>
      </c>
      <c r="B67" s="99"/>
      <c r="C67" s="99"/>
      <c r="D67" s="99"/>
      <c r="E67" s="99"/>
      <c r="F67" s="99"/>
      <c r="M67" s="52"/>
      <c r="N67" s="52"/>
      <c r="O67" s="52"/>
      <c r="P67" s="52"/>
      <c r="Q67" s="52"/>
    </row>
    <row r="68" spans="1:17" s="51" customFormat="1" ht="10.5" customHeight="1" x14ac:dyDescent="0.2">
      <c r="A68" s="53"/>
      <c r="B68" s="54"/>
      <c r="C68" s="55"/>
      <c r="D68" s="56"/>
      <c r="E68" s="57"/>
      <c r="F68" s="57"/>
      <c r="M68" s="52"/>
      <c r="N68" s="52"/>
      <c r="O68" s="52"/>
      <c r="P68" s="52"/>
      <c r="Q68" s="52"/>
    </row>
    <row r="69" spans="1:17" customFormat="1" ht="15.75" x14ac:dyDescent="0.25">
      <c r="A69" s="58" t="s">
        <v>68</v>
      </c>
      <c r="B69" s="57"/>
      <c r="C69" s="57"/>
      <c r="D69" s="57"/>
      <c r="E69" s="57"/>
      <c r="F69" s="57"/>
      <c r="P69" s="52" t="s">
        <v>69</v>
      </c>
    </row>
    <row r="70" spans="1:17" customFormat="1" ht="15.75" x14ac:dyDescent="0.25">
      <c r="A70" s="59" t="s">
        <v>70</v>
      </c>
      <c r="B70" s="57"/>
      <c r="C70" s="57"/>
      <c r="D70" s="57"/>
      <c r="E70" s="57"/>
      <c r="F70" s="57"/>
      <c r="G70" s="60"/>
      <c r="H70" s="60"/>
      <c r="I70" s="60"/>
      <c r="J70" s="61"/>
      <c r="K70" s="62"/>
    </row>
    <row r="71" spans="1:17" s="51" customFormat="1" ht="10.5" customHeight="1" x14ac:dyDescent="0.25">
      <c r="A71" s="57"/>
      <c r="B71" s="57"/>
      <c r="C71" s="57"/>
      <c r="D71" s="58" t="s">
        <v>71</v>
      </c>
      <c r="E71" s="57"/>
      <c r="F71" s="57"/>
      <c r="M71" s="52"/>
      <c r="N71" s="52"/>
      <c r="O71" s="52"/>
      <c r="P71" s="52"/>
      <c r="Q71" s="52"/>
    </row>
    <row r="72" spans="1:17" s="51" customFormat="1" ht="15.75" x14ac:dyDescent="0.25">
      <c r="A72" s="59" t="s">
        <v>72</v>
      </c>
      <c r="B72" s="57"/>
      <c r="C72" s="63"/>
      <c r="D72" s="64"/>
      <c r="E72" s="58" t="s">
        <v>73</v>
      </c>
      <c r="F72" s="7"/>
      <c r="M72" s="52"/>
      <c r="N72" s="52"/>
      <c r="O72" s="52"/>
      <c r="P72" s="52"/>
      <c r="Q72" s="52"/>
    </row>
    <row r="73" spans="1:17" s="51" customFormat="1" ht="10.5" customHeight="1" x14ac:dyDescent="0.25">
      <c r="A73" s="57"/>
      <c r="B73" s="57"/>
      <c r="C73" s="57"/>
      <c r="D73" s="65"/>
      <c r="E73" s="58"/>
      <c r="F73" s="7"/>
      <c r="M73" s="52"/>
      <c r="N73" s="52"/>
      <c r="O73" s="52"/>
      <c r="P73" s="52"/>
      <c r="Q73" s="52"/>
    </row>
    <row r="74" spans="1:17" s="51" customFormat="1" ht="15.75" x14ac:dyDescent="0.25">
      <c r="A74" s="66" t="s">
        <v>74</v>
      </c>
      <c r="B74" s="67"/>
      <c r="C74" s="68"/>
      <c r="D74" s="68"/>
      <c r="E74" s="58" t="s">
        <v>75</v>
      </c>
      <c r="F74" s="7"/>
      <c r="M74" s="52"/>
      <c r="N74" s="52"/>
      <c r="O74" s="52"/>
      <c r="P74" s="52"/>
      <c r="Q74" s="52"/>
    </row>
  </sheetData>
  <mergeCells count="7">
    <mergeCell ref="A67:F67"/>
    <mergeCell ref="A28:F28"/>
    <mergeCell ref="A45:F45"/>
    <mergeCell ref="A7:F7"/>
    <mergeCell ref="A8:F8"/>
    <mergeCell ref="A12:F12"/>
    <mergeCell ref="A17:F17"/>
  </mergeCells>
  <printOptions horizontalCentered="1"/>
  <pageMargins left="0.69999998807907104" right="0.69999998807907104" top="0.75" bottom="0.75" header="0.30000001192092901" footer="0.30000001192092901"/>
  <pageSetup paperSize="9" scale="84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view="pageBreakPreview" zoomScale="85" zoomScaleNormal="100" zoomScaleSheetLayoutView="85" workbookViewId="0">
      <selection activeCell="X39" sqref="X39"/>
    </sheetView>
  </sheetViews>
  <sheetFormatPr defaultRowHeight="15.75" x14ac:dyDescent="0.25"/>
  <cols>
    <col min="1" max="3" width="9.140625" style="69"/>
    <col min="4" max="4" width="23.140625" style="69" customWidth="1"/>
    <col min="5" max="5" width="28.28515625" style="69" customWidth="1"/>
    <col min="6" max="6" width="9.140625" style="69"/>
    <col min="7" max="7" width="8.7109375" style="69" customWidth="1"/>
    <col min="8" max="8" width="9.140625" style="69"/>
    <col min="9" max="9" width="8.5703125" style="69" customWidth="1"/>
    <col min="10" max="16384" width="9.140625" style="69"/>
  </cols>
  <sheetData>
    <row r="1" spans="1:8" s="72" customFormat="1" x14ac:dyDescent="0.25">
      <c r="A1" s="94"/>
      <c r="E1" s="93" t="s">
        <v>112</v>
      </c>
    </row>
    <row r="2" spans="1:8" s="72" customFormat="1" x14ac:dyDescent="0.25">
      <c r="A2" s="94"/>
      <c r="E2" s="93" t="s">
        <v>111</v>
      </c>
    </row>
    <row r="3" spans="1:8" s="72" customFormat="1" x14ac:dyDescent="0.25">
      <c r="A3" s="94"/>
      <c r="E3" s="93" t="s">
        <v>61</v>
      </c>
    </row>
    <row r="4" spans="1:8" s="72" customFormat="1" x14ac:dyDescent="0.25">
      <c r="A4" s="94"/>
      <c r="E4" s="66" t="s">
        <v>110</v>
      </c>
    </row>
    <row r="5" spans="1:8" s="72" customFormat="1" x14ac:dyDescent="0.25">
      <c r="A5" s="94"/>
      <c r="E5" s="93" t="s">
        <v>116</v>
      </c>
    </row>
    <row r="6" spans="1:8" x14ac:dyDescent="0.25">
      <c r="A6" s="83"/>
      <c r="B6" s="85"/>
      <c r="C6" s="85"/>
      <c r="D6" s="85"/>
      <c r="E6" s="85"/>
      <c r="F6" s="92"/>
      <c r="G6" s="92"/>
    </row>
    <row r="7" spans="1:8" x14ac:dyDescent="0.25">
      <c r="A7" s="142" t="s">
        <v>109</v>
      </c>
      <c r="B7" s="143"/>
      <c r="C7" s="143"/>
      <c r="D7" s="143"/>
      <c r="E7" s="143"/>
      <c r="F7" s="143"/>
      <c r="G7" s="143"/>
    </row>
    <row r="8" spans="1:8" x14ac:dyDescent="0.25">
      <c r="B8" s="91"/>
      <c r="C8" s="91"/>
      <c r="D8" s="91"/>
      <c r="E8" s="91"/>
    </row>
    <row r="9" spans="1:8" ht="49.5" customHeight="1" x14ac:dyDescent="0.25">
      <c r="A9" s="79" t="s">
        <v>108</v>
      </c>
      <c r="B9" s="144" t="s">
        <v>1</v>
      </c>
      <c r="C9" s="144"/>
      <c r="D9" s="144"/>
      <c r="E9" s="144"/>
      <c r="F9" s="145"/>
      <c r="G9" s="145"/>
      <c r="H9" s="88"/>
    </row>
    <row r="10" spans="1:8" ht="15" customHeight="1" x14ac:dyDescent="0.25">
      <c r="A10" s="79"/>
      <c r="B10" s="90" t="s">
        <v>107</v>
      </c>
      <c r="C10" s="89"/>
      <c r="D10" s="89"/>
      <c r="E10" s="89"/>
      <c r="F10" s="88"/>
      <c r="G10" s="88"/>
      <c r="H10" s="88"/>
    </row>
    <row r="11" spans="1:8" x14ac:dyDescent="0.25">
      <c r="A11" s="79"/>
      <c r="B11" s="78"/>
      <c r="C11" s="77"/>
      <c r="D11" s="70"/>
      <c r="E11" s="70"/>
      <c r="F11" s="70"/>
      <c r="G11" s="70"/>
      <c r="H11" s="70"/>
    </row>
    <row r="12" spans="1:8" ht="27.75" customHeight="1" x14ac:dyDescent="0.25">
      <c r="A12" s="81"/>
      <c r="B12" s="127" t="s">
        <v>106</v>
      </c>
      <c r="C12" s="128"/>
      <c r="D12" s="128"/>
      <c r="E12" s="129"/>
      <c r="F12" s="146" t="s">
        <v>105</v>
      </c>
      <c r="G12" s="147"/>
    </row>
    <row r="13" spans="1:8" ht="27.75" customHeight="1" x14ac:dyDescent="0.25">
      <c r="A13" s="87"/>
      <c r="B13" s="127" t="s">
        <v>104</v>
      </c>
      <c r="C13" s="128"/>
      <c r="D13" s="128"/>
      <c r="E13" s="129"/>
      <c r="F13" s="140">
        <v>1</v>
      </c>
      <c r="G13" s="141"/>
    </row>
    <row r="14" spans="1:8" ht="27.75" customHeight="1" x14ac:dyDescent="0.25">
      <c r="A14" s="87" t="s">
        <v>103</v>
      </c>
      <c r="B14" s="127" t="s">
        <v>102</v>
      </c>
      <c r="C14" s="128"/>
      <c r="D14" s="128"/>
      <c r="E14" s="129"/>
      <c r="F14" s="140">
        <v>1</v>
      </c>
      <c r="G14" s="141"/>
    </row>
    <row r="15" spans="1:8" ht="22.5" customHeight="1" x14ac:dyDescent="0.25">
      <c r="A15" s="87" t="s">
        <v>101</v>
      </c>
      <c r="B15" s="127" t="s">
        <v>100</v>
      </c>
      <c r="C15" s="128"/>
      <c r="D15" s="128"/>
      <c r="E15" s="129"/>
      <c r="F15" s="140">
        <v>1</v>
      </c>
      <c r="G15" s="141"/>
    </row>
    <row r="16" spans="1:8" ht="18" customHeight="1" x14ac:dyDescent="0.25">
      <c r="A16" s="87" t="s">
        <v>99</v>
      </c>
      <c r="B16" s="127" t="s">
        <v>98</v>
      </c>
      <c r="C16" s="128"/>
      <c r="D16" s="128"/>
      <c r="E16" s="129"/>
      <c r="F16" s="140">
        <v>1</v>
      </c>
      <c r="G16" s="141"/>
    </row>
    <row r="17" spans="1:10" ht="23.25" customHeight="1" x14ac:dyDescent="0.25">
      <c r="A17" s="80" t="s">
        <v>97</v>
      </c>
      <c r="B17" s="127" t="s">
        <v>96</v>
      </c>
      <c r="C17" s="128"/>
      <c r="D17" s="128"/>
      <c r="E17" s="128"/>
      <c r="F17" s="132">
        <v>0</v>
      </c>
      <c r="G17" s="133"/>
    </row>
    <row r="18" spans="1:10" ht="22.5" customHeight="1" x14ac:dyDescent="0.25">
      <c r="A18" s="81" t="s">
        <v>95</v>
      </c>
      <c r="B18" s="127" t="s">
        <v>94</v>
      </c>
      <c r="C18" s="128"/>
      <c r="D18" s="128"/>
      <c r="E18" s="128"/>
      <c r="F18" s="132">
        <f>SUM(F19:G21)</f>
        <v>6.04</v>
      </c>
      <c r="G18" s="133"/>
    </row>
    <row r="19" spans="1:10" s="85" customFormat="1" x14ac:dyDescent="0.25">
      <c r="A19" s="86"/>
      <c r="B19" s="134" t="s">
        <v>93</v>
      </c>
      <c r="C19" s="134"/>
      <c r="D19" s="134"/>
      <c r="E19" s="134"/>
      <c r="F19" s="135">
        <v>4</v>
      </c>
      <c r="G19" s="135"/>
    </row>
    <row r="20" spans="1:10" s="85" customFormat="1" x14ac:dyDescent="0.25">
      <c r="A20" s="86"/>
      <c r="B20" s="134" t="s">
        <v>34</v>
      </c>
      <c r="C20" s="134"/>
      <c r="D20" s="134"/>
      <c r="E20" s="134"/>
      <c r="F20" s="135">
        <v>2</v>
      </c>
      <c r="G20" s="135"/>
    </row>
    <row r="21" spans="1:10" s="85" customFormat="1" ht="47.25" customHeight="1" x14ac:dyDescent="0.25">
      <c r="A21" s="86"/>
      <c r="B21" s="134" t="s">
        <v>115</v>
      </c>
      <c r="C21" s="134"/>
      <c r="D21" s="134"/>
      <c r="E21" s="134"/>
      <c r="F21" s="135">
        <f>(2+2)*0.01</f>
        <v>0.04</v>
      </c>
      <c r="G21" s="135"/>
    </row>
    <row r="22" spans="1:10" x14ac:dyDescent="0.25">
      <c r="A22" s="81"/>
      <c r="B22" s="136"/>
      <c r="C22" s="137"/>
      <c r="D22" s="137"/>
      <c r="E22" s="137"/>
      <c r="F22" s="137"/>
      <c r="G22" s="137"/>
    </row>
    <row r="23" spans="1:10" ht="22.5" customHeight="1" x14ac:dyDescent="0.25">
      <c r="A23" s="81" t="s">
        <v>92</v>
      </c>
      <c r="B23" s="127" t="s">
        <v>91</v>
      </c>
      <c r="C23" s="128"/>
      <c r="D23" s="128"/>
      <c r="E23" s="128"/>
      <c r="F23" s="138">
        <v>0</v>
      </c>
      <c r="G23" s="139"/>
    </row>
    <row r="24" spans="1:10" x14ac:dyDescent="0.25">
      <c r="A24" s="81"/>
      <c r="B24" s="110"/>
      <c r="C24" s="111"/>
      <c r="D24" s="111"/>
      <c r="E24" s="112"/>
      <c r="F24" s="138"/>
      <c r="G24" s="139"/>
    </row>
    <row r="25" spans="1:10" ht="22.5" customHeight="1" x14ac:dyDescent="0.25">
      <c r="A25" s="81" t="s">
        <v>90</v>
      </c>
      <c r="B25" s="127" t="s">
        <v>89</v>
      </c>
      <c r="C25" s="128"/>
      <c r="D25" s="128"/>
      <c r="E25" s="129"/>
      <c r="F25" s="132">
        <f>SUM(F26:G26)</f>
        <v>0</v>
      </c>
      <c r="G25" s="133"/>
      <c r="J25" s="83"/>
    </row>
    <row r="26" spans="1:10" x14ac:dyDescent="0.25">
      <c r="A26" s="81"/>
      <c r="B26" s="110"/>
      <c r="C26" s="111"/>
      <c r="D26" s="111"/>
      <c r="E26" s="112"/>
      <c r="F26" s="108"/>
      <c r="G26" s="109"/>
      <c r="J26" s="83"/>
    </row>
    <row r="27" spans="1:10" x14ac:dyDescent="0.25">
      <c r="A27" s="84"/>
      <c r="B27" s="84"/>
      <c r="C27" s="84"/>
      <c r="D27" s="84"/>
      <c r="E27" s="84"/>
      <c r="F27" s="84"/>
      <c r="G27" s="84"/>
      <c r="J27" s="83"/>
    </row>
    <row r="28" spans="1:10" ht="30.75" customHeight="1" x14ac:dyDescent="0.25">
      <c r="A28" s="82" t="s">
        <v>88</v>
      </c>
      <c r="B28" s="116" t="s">
        <v>87</v>
      </c>
      <c r="C28" s="117"/>
      <c r="D28" s="117"/>
      <c r="E28" s="118"/>
      <c r="F28" s="119">
        <f>F17+F18</f>
        <v>6.04</v>
      </c>
      <c r="G28" s="120"/>
    </row>
    <row r="29" spans="1:10" ht="18.75" x14ac:dyDescent="0.25">
      <c r="A29" s="81" t="s">
        <v>86</v>
      </c>
      <c r="B29" s="127" t="s">
        <v>85</v>
      </c>
      <c r="C29" s="128"/>
      <c r="D29" s="128"/>
      <c r="E29" s="128"/>
      <c r="F29" s="132">
        <f>F23+F25</f>
        <v>0</v>
      </c>
      <c r="G29" s="133"/>
    </row>
    <row r="30" spans="1:10" ht="37.5" customHeight="1" x14ac:dyDescent="0.25">
      <c r="A30" s="81" t="s">
        <v>84</v>
      </c>
      <c r="B30" s="127" t="s">
        <v>83</v>
      </c>
      <c r="C30" s="128"/>
      <c r="D30" s="128"/>
      <c r="E30" s="128"/>
      <c r="F30" s="132">
        <f>F28+F29</f>
        <v>6.04</v>
      </c>
      <c r="G30" s="133"/>
    </row>
    <row r="31" spans="1:10" ht="9.75" customHeight="1" x14ac:dyDescent="0.25">
      <c r="A31" s="79"/>
      <c r="B31" s="78"/>
      <c r="C31" s="77"/>
      <c r="D31" s="70"/>
      <c r="E31" s="70"/>
      <c r="F31" s="70"/>
      <c r="G31" s="70"/>
      <c r="H31" s="70"/>
    </row>
    <row r="32" spans="1:10" x14ac:dyDescent="0.25">
      <c r="A32" s="126" t="s">
        <v>82</v>
      </c>
      <c r="B32" s="126"/>
      <c r="C32" s="126"/>
      <c r="D32" s="126"/>
      <c r="E32" s="126"/>
      <c r="F32" s="70"/>
      <c r="G32" s="70"/>
      <c r="H32" s="70"/>
    </row>
    <row r="33" spans="1:17" ht="6.75" customHeight="1" x14ac:dyDescent="0.25">
      <c r="A33" s="79"/>
      <c r="B33" s="78"/>
      <c r="C33" s="77"/>
      <c r="D33" s="70"/>
      <c r="E33" s="70"/>
      <c r="F33" s="70"/>
      <c r="G33" s="70"/>
      <c r="H33" s="70"/>
    </row>
    <row r="34" spans="1:17" ht="47.25" customHeight="1" x14ac:dyDescent="0.25">
      <c r="A34" s="80" t="s">
        <v>81</v>
      </c>
      <c r="B34" s="127" t="s">
        <v>113</v>
      </c>
      <c r="C34" s="128"/>
      <c r="D34" s="128"/>
      <c r="E34" s="129"/>
      <c r="F34" s="130">
        <f>0.5+F17/F30*F14*F15</f>
        <v>0.5</v>
      </c>
      <c r="G34" s="131"/>
      <c r="H34" s="70"/>
    </row>
    <row r="35" spans="1:17" ht="38.25" customHeight="1" x14ac:dyDescent="0.25">
      <c r="A35" s="80" t="s">
        <v>80</v>
      </c>
      <c r="B35" s="113" t="s">
        <v>114</v>
      </c>
      <c r="C35" s="114"/>
      <c r="D35" s="114"/>
      <c r="E35" s="115"/>
      <c r="F35" s="130">
        <f>1+(1.31*F23+0.95*F25)/F30*F16</f>
        <v>1</v>
      </c>
      <c r="G35" s="131"/>
      <c r="H35" s="70"/>
    </row>
    <row r="36" spans="1:17" x14ac:dyDescent="0.25">
      <c r="A36" s="79"/>
      <c r="B36" s="78"/>
      <c r="C36" s="77"/>
      <c r="D36" s="70"/>
      <c r="E36" s="70"/>
      <c r="F36" s="70"/>
      <c r="G36" s="70"/>
      <c r="H36" s="70"/>
    </row>
    <row r="37" spans="1:17" ht="48" customHeight="1" x14ac:dyDescent="0.25">
      <c r="A37" s="80" t="s">
        <v>79</v>
      </c>
      <c r="B37" s="121" t="s">
        <v>78</v>
      </c>
      <c r="C37" s="122"/>
      <c r="D37" s="122"/>
      <c r="E37" s="123"/>
      <c r="F37" s="124">
        <f>ROUND(F34*F35,3)</f>
        <v>0.5</v>
      </c>
      <c r="G37" s="125"/>
      <c r="H37" s="70"/>
    </row>
    <row r="38" spans="1:17" ht="17.25" customHeight="1" x14ac:dyDescent="0.25">
      <c r="A38" s="96"/>
      <c r="B38" s="97"/>
      <c r="C38" s="97"/>
      <c r="D38" s="97"/>
      <c r="E38" s="97"/>
      <c r="F38" s="98"/>
      <c r="G38" s="95"/>
      <c r="H38" s="70"/>
    </row>
    <row r="39" spans="1:17" s="51" customFormat="1" ht="150.75" customHeight="1" x14ac:dyDescent="0.2">
      <c r="A39" s="99" t="s">
        <v>117</v>
      </c>
      <c r="B39" s="99"/>
      <c r="C39" s="99"/>
      <c r="D39" s="99"/>
      <c r="E39" s="99"/>
      <c r="F39" s="99"/>
      <c r="M39" s="52"/>
      <c r="N39" s="52"/>
      <c r="O39" s="52"/>
      <c r="P39" s="52"/>
      <c r="Q39" s="52"/>
    </row>
    <row r="40" spans="1:17" s="51" customFormat="1" ht="10.5" customHeight="1" x14ac:dyDescent="0.2">
      <c r="A40" s="53"/>
      <c r="B40" s="54"/>
      <c r="C40" s="55"/>
      <c r="D40" s="56"/>
      <c r="E40" s="57"/>
      <c r="F40" s="57"/>
      <c r="M40" s="52"/>
      <c r="N40" s="52"/>
      <c r="O40" s="52"/>
      <c r="P40" s="52"/>
      <c r="Q40" s="52"/>
    </row>
    <row r="41" spans="1:17" customFormat="1" x14ac:dyDescent="0.25">
      <c r="A41" s="58" t="s">
        <v>68</v>
      </c>
      <c r="B41" s="57"/>
      <c r="C41" s="57"/>
      <c r="D41" s="57"/>
      <c r="E41" s="57"/>
      <c r="F41" s="57"/>
      <c r="P41" s="52" t="s">
        <v>69</v>
      </c>
    </row>
    <row r="42" spans="1:17" customFormat="1" x14ac:dyDescent="0.25">
      <c r="A42" s="59" t="s">
        <v>70</v>
      </c>
      <c r="B42" s="57"/>
      <c r="C42" s="57"/>
      <c r="D42" s="57"/>
      <c r="E42" s="57"/>
      <c r="F42" s="57"/>
      <c r="G42" s="60"/>
      <c r="H42" s="60"/>
      <c r="I42" s="60"/>
      <c r="J42" s="61"/>
      <c r="K42" s="62"/>
    </row>
    <row r="43" spans="1:17" x14ac:dyDescent="0.25">
      <c r="A43" s="79"/>
      <c r="B43" s="78"/>
      <c r="C43" s="77"/>
      <c r="D43" s="70"/>
      <c r="E43" s="70"/>
      <c r="F43" s="70"/>
      <c r="G43" s="70"/>
      <c r="H43" s="70"/>
    </row>
    <row r="44" spans="1:17" x14ac:dyDescent="0.25">
      <c r="A44" s="59" t="s">
        <v>72</v>
      </c>
      <c r="B44" s="57"/>
      <c r="E44" s="63"/>
      <c r="F44" s="58" t="s">
        <v>77</v>
      </c>
      <c r="G44" s="70"/>
      <c r="H44" s="70"/>
    </row>
    <row r="45" spans="1:17" ht="12.75" customHeight="1" x14ac:dyDescent="0.25">
      <c r="A45" s="57"/>
      <c r="B45" s="57"/>
      <c r="E45" s="57"/>
      <c r="F45" s="58"/>
      <c r="G45" s="70"/>
      <c r="H45" s="70"/>
    </row>
    <row r="46" spans="1:17" x14ac:dyDescent="0.25">
      <c r="A46" s="59" t="s">
        <v>76</v>
      </c>
      <c r="B46" s="57"/>
      <c r="E46" s="63"/>
      <c r="F46" s="58" t="s">
        <v>75</v>
      </c>
      <c r="G46" s="70"/>
      <c r="H46" s="70"/>
    </row>
    <row r="47" spans="1:17" ht="9" customHeight="1" x14ac:dyDescent="0.25">
      <c r="A47" s="76"/>
      <c r="B47" s="72"/>
      <c r="C47" s="73"/>
      <c r="D47" s="72"/>
      <c r="E47" s="72"/>
      <c r="F47" s="76"/>
      <c r="G47" s="70"/>
      <c r="H47" s="70"/>
    </row>
    <row r="48" spans="1:17" x14ac:dyDescent="0.25">
      <c r="A48" s="75"/>
      <c r="B48" s="72"/>
      <c r="C48" s="72"/>
      <c r="D48" s="72"/>
      <c r="F48" s="74"/>
      <c r="G48" s="70"/>
      <c r="H48" s="70"/>
    </row>
    <row r="49" spans="1:8" x14ac:dyDescent="0.25">
      <c r="A49" s="73"/>
      <c r="C49" s="73"/>
      <c r="D49" s="72"/>
      <c r="E49" s="71"/>
      <c r="G49" s="70"/>
      <c r="H49" s="70"/>
    </row>
  </sheetData>
  <mergeCells count="46">
    <mergeCell ref="A7:G7"/>
    <mergeCell ref="B9:G9"/>
    <mergeCell ref="B12:E12"/>
    <mergeCell ref="F12:G12"/>
    <mergeCell ref="B13:E13"/>
    <mergeCell ref="F13:G13"/>
    <mergeCell ref="B14:E14"/>
    <mergeCell ref="F14:G14"/>
    <mergeCell ref="B15:E15"/>
    <mergeCell ref="F15:G15"/>
    <mergeCell ref="B16:E16"/>
    <mergeCell ref="F16:G16"/>
    <mergeCell ref="B17:E17"/>
    <mergeCell ref="F17:G17"/>
    <mergeCell ref="B18:E18"/>
    <mergeCell ref="F18:G18"/>
    <mergeCell ref="B19:E19"/>
    <mergeCell ref="F19:G19"/>
    <mergeCell ref="B20:E20"/>
    <mergeCell ref="F20:G20"/>
    <mergeCell ref="B21:E21"/>
    <mergeCell ref="F21:G21"/>
    <mergeCell ref="B25:E25"/>
    <mergeCell ref="F25:G25"/>
    <mergeCell ref="B22:E22"/>
    <mergeCell ref="F22:G22"/>
    <mergeCell ref="B23:E23"/>
    <mergeCell ref="F23:G23"/>
    <mergeCell ref="B24:E24"/>
    <mergeCell ref="F24:G24"/>
    <mergeCell ref="F26:G26"/>
    <mergeCell ref="B26:E26"/>
    <mergeCell ref="B35:E35"/>
    <mergeCell ref="A39:F39"/>
    <mergeCell ref="B28:E28"/>
    <mergeCell ref="F28:G28"/>
    <mergeCell ref="B37:E37"/>
    <mergeCell ref="F37:G37"/>
    <mergeCell ref="A32:E32"/>
    <mergeCell ref="B34:E34"/>
    <mergeCell ref="F34:G34"/>
    <mergeCell ref="F35:G35"/>
    <mergeCell ref="B29:E29"/>
    <mergeCell ref="F29:G29"/>
    <mergeCell ref="B30:E30"/>
    <mergeCell ref="F30:G30"/>
  </mergeCells>
  <printOptions horizontalCentered="1"/>
  <pageMargins left="0.62992125984251968" right="0.31496062992125984" top="0.27559055118110237" bottom="0.39370078740157483" header="0.31496062992125984" footer="0.51181102362204722"/>
  <pageSetup paperSize="9" scale="8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Ведомость №1</vt:lpstr>
      <vt:lpstr>Ведомость №2</vt:lpstr>
      <vt:lpstr>'Ведомость №1'!Заголовки_для_печати</vt:lpstr>
      <vt:lpstr>'Ведомость №1'!Область_печати</vt:lpstr>
      <vt:lpstr>'Ведомость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Safonova Svetlana</cp:lastModifiedBy>
  <cp:lastPrinted>2024-01-23T01:00:26Z</cp:lastPrinted>
  <dcterms:created xsi:type="dcterms:W3CDTF">2020-09-30T08:50:27Z</dcterms:created>
  <dcterms:modified xsi:type="dcterms:W3CDTF">2024-01-23T01:00:37Z</dcterms:modified>
</cp:coreProperties>
</file>